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Компании\ТБМ\КАСЕ\"/>
    </mc:Choice>
  </mc:AlternateContent>
  <bookViews>
    <workbookView xWindow="0" yWindow="0" windowWidth="19200" windowHeight="7020" activeTab="4"/>
  </bookViews>
  <sheets>
    <sheet name="Fin Statement" sheetId="1" r:id="rId1"/>
    <sheet name="P&amp;L" sheetId="2" r:id="rId2"/>
    <sheet name="PRU INV 1" sheetId="3" r:id="rId3"/>
    <sheet name="PRU INV 2" sheetId="4" r:id="rId4"/>
    <sheet name="PRU INV 3" sheetId="5" r:id="rId5"/>
  </sheets>
  <externalReferences>
    <externalReference r:id="rId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5" l="1"/>
  <c r="C25" i="5"/>
  <c r="D22" i="5"/>
  <c r="D26" i="5" s="1"/>
  <c r="D28" i="5" s="1"/>
  <c r="C22" i="5"/>
  <c r="C26" i="5" s="1"/>
  <c r="C28" i="5" s="1"/>
  <c r="C22" i="4"/>
  <c r="C18" i="4"/>
  <c r="C20" i="4" s="1"/>
  <c r="C32" i="3"/>
  <c r="C33" i="3" s="1"/>
  <c r="D22" i="3"/>
  <c r="D32" i="3" s="1"/>
  <c r="D33" i="3" s="1"/>
  <c r="C22" i="3"/>
  <c r="D20" i="3"/>
  <c r="C20" i="3"/>
  <c r="D96" i="2"/>
  <c r="C96" i="2"/>
  <c r="D91" i="2"/>
  <c r="C88" i="2"/>
  <c r="C68" i="2"/>
  <c r="C62" i="2"/>
  <c r="D56" i="2"/>
  <c r="D97" i="2" s="1"/>
  <c r="D99" i="2" s="1"/>
  <c r="D101" i="2" s="1"/>
  <c r="C56" i="2"/>
  <c r="C97" i="2" s="1"/>
  <c r="C99" i="2" s="1"/>
  <c r="C101" i="2" s="1"/>
  <c r="D107" i="1"/>
  <c r="D108" i="1" s="1"/>
  <c r="C107" i="1"/>
  <c r="C108" i="1" s="1"/>
  <c r="D92" i="1"/>
  <c r="C92" i="1"/>
  <c r="D59" i="1"/>
  <c r="C59" i="1"/>
</calcChain>
</file>

<file path=xl/sharedStrings.xml><?xml version="1.0" encoding="utf-8"?>
<sst xmlns="http://schemas.openxmlformats.org/spreadsheetml/2006/main" count="437" uniqueCount="330">
  <si>
    <t>Template for Balance sheet</t>
  </si>
  <si>
    <t>of Investment firms</t>
  </si>
  <si>
    <t>Investment company name (Individual):</t>
  </si>
  <si>
    <t>Title Broker International Ltd.</t>
  </si>
  <si>
    <t>Reporting date:</t>
  </si>
  <si>
    <t>DD/MM/YYYY</t>
  </si>
  <si>
    <t>Balance sheet</t>
  </si>
  <si>
    <t>№</t>
  </si>
  <si>
    <t>ITEM</t>
  </si>
  <si>
    <t>Reporting period</t>
  </si>
  <si>
    <t>Reporting period -1</t>
  </si>
  <si>
    <t>ASSETS</t>
  </si>
  <si>
    <t>Cash and Cash equivalents, including:</t>
  </si>
  <si>
    <t>2.1.</t>
  </si>
  <si>
    <t>cash money</t>
  </si>
  <si>
    <t>2.2.</t>
  </si>
  <si>
    <t>cash money in banking accounts</t>
  </si>
  <si>
    <t>Refined precious metals</t>
  </si>
  <si>
    <t>Deposits (excluding the impairment reserves), including:</t>
  </si>
  <si>
    <t>4.1.</t>
  </si>
  <si>
    <t>accrued but not obtained interest incomes</t>
  </si>
  <si>
    <t>Reverse REPO operation, including</t>
  </si>
  <si>
    <t>5.1.</t>
  </si>
  <si>
    <t>Securities designated at fair value which chanages in which are recognized through Profit or Loss, including</t>
  </si>
  <si>
    <t>6.1.</t>
  </si>
  <si>
    <t>Securities designated at fair value through comprehensive incomes, including:</t>
  </si>
  <si>
    <t>7.1.</t>
  </si>
  <si>
    <t>Securities designated at amortized price (excluding the imprairment reserves), including:</t>
  </si>
  <si>
    <t>8.1.</t>
  </si>
  <si>
    <t>Investment property</t>
  </si>
  <si>
    <t>Investments in subsidiaries, associates or joint arrangements</t>
  </si>
  <si>
    <t>Inventories</t>
  </si>
  <si>
    <t>Long term assets held for trading (disposal groups)</t>
  </si>
  <si>
    <t>Fixed assets (excluding depreciation and impairement expenditures)</t>
  </si>
  <si>
    <t>Intangible assets (excluding amortization and impairement expenditures)</t>
  </si>
  <si>
    <t>Receivables</t>
  </si>
  <si>
    <t>Accrued commission fee income receivables, including</t>
  </si>
  <si>
    <t>16.1.</t>
  </si>
  <si>
    <t>consultancy services, including</t>
  </si>
  <si>
    <t>16.2.</t>
  </si>
  <si>
    <t>affiliates</t>
  </si>
  <si>
    <t>16.3.</t>
  </si>
  <si>
    <t>other clients</t>
  </si>
  <si>
    <t>16.4.</t>
  </si>
  <si>
    <t>from bonds holders representative services</t>
  </si>
  <si>
    <t>16.5.</t>
  </si>
  <si>
    <t>from underwriter services</t>
  </si>
  <si>
    <t>16.6.</t>
  </si>
  <si>
    <t>from brokerage services</t>
  </si>
  <si>
    <t>16.7.</t>
  </si>
  <si>
    <t>from asset management services</t>
  </si>
  <si>
    <t>16.8.</t>
  </si>
  <si>
    <t>from market- maker services</t>
  </si>
  <si>
    <t>16.9.</t>
  </si>
  <si>
    <t>from pension assets</t>
  </si>
  <si>
    <t>16.10.</t>
  </si>
  <si>
    <t>from investment incomes (losses) on pension assets</t>
  </si>
  <si>
    <t>16.11.</t>
  </si>
  <si>
    <t>others</t>
  </si>
  <si>
    <t>17.</t>
  </si>
  <si>
    <t>Financial derivatives, including</t>
  </si>
  <si>
    <t>17.1.</t>
  </si>
  <si>
    <t>claims on futures operations</t>
  </si>
  <si>
    <t>17.2.</t>
  </si>
  <si>
    <t>claims on forward operations</t>
  </si>
  <si>
    <t>17.3.</t>
  </si>
  <si>
    <t>claims on options operations</t>
  </si>
  <si>
    <t>17.4.</t>
  </si>
  <si>
    <t>claims on swap operations</t>
  </si>
  <si>
    <t>Current tax claims</t>
  </si>
  <si>
    <t>Deferred tax claims</t>
  </si>
  <si>
    <t>Prepayments and advance payments</t>
  </si>
  <si>
    <t>Other Assets</t>
  </si>
  <si>
    <t>TOTAL ASSETS</t>
  </si>
  <si>
    <t>LIABILITIES</t>
  </si>
  <si>
    <t>REPO operations</t>
  </si>
  <si>
    <t>Issued Debt securities</t>
  </si>
  <si>
    <t>Loans received</t>
  </si>
  <si>
    <t>Subordinated debts</t>
  </si>
  <si>
    <t>Reserves</t>
  </si>
  <si>
    <t>Settlements with Shareholders (dividends)</t>
  </si>
  <si>
    <t>Account payable</t>
  </si>
  <si>
    <t>Accrued commission expenditures to be paid, including</t>
  </si>
  <si>
    <t>31.1.</t>
  </si>
  <si>
    <t>on transfer operations</t>
  </si>
  <si>
    <t>31.2.</t>
  </si>
  <si>
    <t>on clearing operations</t>
  </si>
  <si>
    <t>31.3.</t>
  </si>
  <si>
    <t>on cashier operations</t>
  </si>
  <si>
    <t>31.4.</t>
  </si>
  <si>
    <t>on safe operations</t>
  </si>
  <si>
    <t>31.5.</t>
  </si>
  <si>
    <t>on collection of banknotes, coins and other valuables</t>
  </si>
  <si>
    <t>31.6.</t>
  </si>
  <si>
    <t>on trust operations</t>
  </si>
  <si>
    <t>31.7.</t>
  </si>
  <si>
    <t>on stock exchange services</t>
  </si>
  <si>
    <t>31.8.</t>
  </si>
  <si>
    <t>on custody services</t>
  </si>
  <si>
    <t>31.9.</t>
  </si>
  <si>
    <t>on brokerage services</t>
  </si>
  <si>
    <t>31.10.</t>
  </si>
  <si>
    <t>on services of the Central depository</t>
  </si>
  <si>
    <t>31.11.</t>
  </si>
  <si>
    <t>on services on Common registrar</t>
  </si>
  <si>
    <t>31.12.</t>
  </si>
  <si>
    <t>on services of other professional participants of securities markets</t>
  </si>
  <si>
    <t>32.1.</t>
  </si>
  <si>
    <t>obligations on futures operations</t>
  </si>
  <si>
    <t>32.2.</t>
  </si>
  <si>
    <t>obligations on forward operations</t>
  </si>
  <si>
    <t>32.3.</t>
  </si>
  <si>
    <t>obligations on options operations</t>
  </si>
  <si>
    <t>32.4.</t>
  </si>
  <si>
    <t>obligations on swap operations</t>
  </si>
  <si>
    <t>Current tax liabilities</t>
  </si>
  <si>
    <t>Deferred tax obligations</t>
  </si>
  <si>
    <t>Advances received</t>
  </si>
  <si>
    <t>Obligations on employee benefits</t>
  </si>
  <si>
    <t>Head Office Accounts* (*applicable for branches only)</t>
  </si>
  <si>
    <t>Other Liabilities</t>
  </si>
  <si>
    <t>TOTAL LIABILITIES</t>
  </si>
  <si>
    <t>SHAREHOLDER'S EQUITY** (**not applicable for branches )</t>
  </si>
  <si>
    <t>Equity share capital, including</t>
  </si>
  <si>
    <t>41.1.</t>
  </si>
  <si>
    <t>ordinary shares</t>
  </si>
  <si>
    <t>41.2.</t>
  </si>
  <si>
    <t>privileged shares</t>
  </si>
  <si>
    <t>Premiums (additionally paid up equity)</t>
  </si>
  <si>
    <t>Withdrawn equity</t>
  </si>
  <si>
    <t>Reserved equity, including</t>
  </si>
  <si>
    <t>44.1.</t>
  </si>
  <si>
    <t>reserves on revaluation of securities designated at fair value through comprehensive incomes</t>
  </si>
  <si>
    <t>44.2.</t>
  </si>
  <si>
    <t>reserves on revaluation of fixed assets</t>
  </si>
  <si>
    <t>44.3.</t>
  </si>
  <si>
    <t>reserves on revaluation on loans value, designated at fair value through comprehensive incomes</t>
  </si>
  <si>
    <t>Other reserves</t>
  </si>
  <si>
    <t>Retained profit (uncoverd loss), including</t>
  </si>
  <si>
    <t>46.1.</t>
  </si>
  <si>
    <t>previous years</t>
  </si>
  <si>
    <t>46.2.</t>
  </si>
  <si>
    <t>reporting period</t>
  </si>
  <si>
    <t>TOTAL SHAREHOLDER'S EQUITY</t>
  </si>
  <si>
    <t>TOTAL SHAREHOLDER'S EQUITY AND LIABILITIES</t>
  </si>
  <si>
    <t>Name/ Position</t>
  </si>
  <si>
    <t>Sign</t>
  </si>
  <si>
    <t>Date</t>
  </si>
  <si>
    <t>TATIANA  ARTIUGINA/CFO</t>
  </si>
  <si>
    <t>Interest incomes, including</t>
  </si>
  <si>
    <t>1.1.</t>
  </si>
  <si>
    <t>on correspondent and current accounts</t>
  </si>
  <si>
    <t>1.2.</t>
  </si>
  <si>
    <t>on deposits</t>
  </si>
  <si>
    <t>1.3.</t>
  </si>
  <si>
    <t>on securities, including</t>
  </si>
  <si>
    <t>1.3.1.</t>
  </si>
  <si>
    <t>Securities designated at fair value through comprehensive incomes, including</t>
  </si>
  <si>
    <t>1.3.1.1.</t>
  </si>
  <si>
    <t>incomes on dividends on shares held in portfolio, designated at fair value through comprehensive incomes</t>
  </si>
  <si>
    <t>1.3.1.2.</t>
  </si>
  <si>
    <t xml:space="preserve">incomes on amortization of securities discounts, designated at fair value through comprehensive incomes </t>
  </si>
  <si>
    <t>1.3.2.</t>
  </si>
  <si>
    <t>on securities designated at fair value which chanages in which are regognized through Profit or Loss, including</t>
  </si>
  <si>
    <t>1.3.2.1.</t>
  </si>
  <si>
    <t>1.3.2.2.</t>
  </si>
  <si>
    <t>1.3.3.</t>
  </si>
  <si>
    <t>on securities designated at amortized price (excluding the imprairment reserves), including:</t>
  </si>
  <si>
    <t>1.3.3.1</t>
  </si>
  <si>
    <t>incomes on amortization of discounts on securities designated at amortized price</t>
  </si>
  <si>
    <t>1.4.</t>
  </si>
  <si>
    <t>on reverse REPO operations</t>
  </si>
  <si>
    <t>1.5.</t>
  </si>
  <si>
    <t>other interest incomes</t>
  </si>
  <si>
    <t>Commission income, including:</t>
  </si>
  <si>
    <t>2.1.1.</t>
  </si>
  <si>
    <t>2.1.2.</t>
  </si>
  <si>
    <t>2.3.</t>
  </si>
  <si>
    <t>2.4.</t>
  </si>
  <si>
    <t>2.5.</t>
  </si>
  <si>
    <t>2.6.</t>
  </si>
  <si>
    <t>2.7.</t>
  </si>
  <si>
    <t>others services</t>
  </si>
  <si>
    <t>2.8.</t>
  </si>
  <si>
    <t>2.9.</t>
  </si>
  <si>
    <t xml:space="preserve">Incomes on trading of financial assets </t>
  </si>
  <si>
    <t xml:space="preserve">Incomes on changes in value of financial assets at fair value which chanages in which are regognized through Profit or Loss </t>
  </si>
  <si>
    <t>incomes on foreign currency operations</t>
  </si>
  <si>
    <t>income on revaluation of foreign currency</t>
  </si>
  <si>
    <t>incomes on participation in equity of other business</t>
  </si>
  <si>
    <t>incomes on trading of assets</t>
  </si>
  <si>
    <t>incomes on operations with refined precious metals</t>
  </si>
  <si>
    <t>incomes on derivatives, including</t>
  </si>
  <si>
    <t>10.1.</t>
  </si>
  <si>
    <t>on futures operations</t>
  </si>
  <si>
    <t>10.2.</t>
  </si>
  <si>
    <t>on forward operations</t>
  </si>
  <si>
    <t>10.3.</t>
  </si>
  <si>
    <t>on option operations</t>
  </si>
  <si>
    <t>10.4.</t>
  </si>
  <si>
    <t>on swap operations</t>
  </si>
  <si>
    <t xml:space="preserve">Incomes on recovery of reserves for securities, deposits, receivables and contingent liabilities  </t>
  </si>
  <si>
    <t>Other incomes</t>
  </si>
  <si>
    <t>TOTAL INCOMES</t>
  </si>
  <si>
    <t>Interes expenses, including</t>
  </si>
  <si>
    <t>14.1.</t>
  </si>
  <si>
    <t>on loans received</t>
  </si>
  <si>
    <t>14.2.</t>
  </si>
  <si>
    <t>on securities issued</t>
  </si>
  <si>
    <t>14.3.</t>
  </si>
  <si>
    <t>on REPO operations</t>
  </si>
  <si>
    <t>14.4.</t>
  </si>
  <si>
    <t>other interest losses</t>
  </si>
  <si>
    <t>Commission fee expenditures, including</t>
  </si>
  <si>
    <t>15.1.</t>
  </si>
  <si>
    <t>to managing agents</t>
  </si>
  <si>
    <t>15.2.</t>
  </si>
  <si>
    <t>for custody services</t>
  </si>
  <si>
    <t>15.3.</t>
  </si>
  <si>
    <t>for stock exchange services</t>
  </si>
  <si>
    <t>15.4.</t>
  </si>
  <si>
    <t>for registrar services</t>
  </si>
  <si>
    <t>15.5.</t>
  </si>
  <si>
    <t>for brokerage services</t>
  </si>
  <si>
    <t>15.6.</t>
  </si>
  <si>
    <t>for other services</t>
  </si>
  <si>
    <t>Expenditures on non-income losses, including</t>
  </si>
  <si>
    <t>from transfer operations</t>
  </si>
  <si>
    <t>from clearing operations</t>
  </si>
  <si>
    <t>from cahsier operations</t>
  </si>
  <si>
    <t>from safe deposit operations</t>
  </si>
  <si>
    <t>from collection of money, coins and other valuables</t>
  </si>
  <si>
    <t>Expenditures on trading of financial assets</t>
  </si>
  <si>
    <t xml:space="preserve">Expenditures on changes in value of financial assets at fair value which chanages in which are regognized through Profit or Loss </t>
  </si>
  <si>
    <t>Expenditures on foreign currency operations</t>
  </si>
  <si>
    <t>Expenditures on revaluation of foreign currencies</t>
  </si>
  <si>
    <t>Expenditures on participation in equity of businesses</t>
  </si>
  <si>
    <t xml:space="preserve">Expenditures on sellin or donating assets </t>
  </si>
  <si>
    <t>Expenditures on refined precious metals operations</t>
  </si>
  <si>
    <t>Expenditures on derivative operations, including</t>
  </si>
  <si>
    <t>24.1.</t>
  </si>
  <si>
    <t>24.2.</t>
  </si>
  <si>
    <t>24.3.</t>
  </si>
  <si>
    <t>24.4.</t>
  </si>
  <si>
    <t xml:space="preserve">Expenditures on  reserves for securities, deposits, receivables and contingent liabilities </t>
  </si>
  <si>
    <t>Operational expenditures, including</t>
  </si>
  <si>
    <t>26.1.</t>
  </si>
  <si>
    <t>Labor and travel expenditures</t>
  </si>
  <si>
    <t>26.2.</t>
  </si>
  <si>
    <t>transportation expenditures</t>
  </si>
  <si>
    <t>26.3.</t>
  </si>
  <si>
    <t>administrative expenditures</t>
  </si>
  <si>
    <t>26.4.</t>
  </si>
  <si>
    <t>amorization expenditures</t>
  </si>
  <si>
    <t>26.5.</t>
  </si>
  <si>
    <t>Expenditures on taxes and other mandatory payments to budget, excluding corporate income tax</t>
  </si>
  <si>
    <t>26.6.</t>
  </si>
  <si>
    <t>fines and penalties</t>
  </si>
  <si>
    <t>Other expenditures</t>
  </si>
  <si>
    <t>TOTAL EXPENDITURES</t>
  </si>
  <si>
    <t>Net profit (loss) before corporate income tax payments</t>
  </si>
  <si>
    <t>Corporate income tax</t>
  </si>
  <si>
    <t>Net profit (loss) after corporate income tax payments</t>
  </si>
  <si>
    <t>Profit (loss) of discontinued business</t>
  </si>
  <si>
    <t>TOTAL NET PROFIT (LOSS) FOR REPORTING PERIOD</t>
  </si>
  <si>
    <t>Template for Profit and Loss Report</t>
  </si>
  <si>
    <t>Profit and Loss Report</t>
  </si>
  <si>
    <t>KYLE SHOSTAK/CEO</t>
  </si>
  <si>
    <t>Template for Prudential report</t>
  </si>
  <si>
    <t>of Investment companies</t>
  </si>
  <si>
    <t>according to the</t>
  </si>
  <si>
    <t>AIFC PRUDENTIAL RULES FOR INVESTMENT FIRMS</t>
  </si>
  <si>
    <t>(PRU INV)</t>
  </si>
  <si>
    <t>AIFC RULES NO.FR0011 OF 2017</t>
  </si>
  <si>
    <t>Capital Resources</t>
  </si>
  <si>
    <t>(PRU INV 1)</t>
  </si>
  <si>
    <t>Item</t>
  </si>
  <si>
    <t>Reporting date</t>
  </si>
  <si>
    <t>Reporting date -1</t>
  </si>
  <si>
    <t xml:space="preserve">The ordinary equity share capital of the PRU Investment Firm, to the extent fully paid up
</t>
  </si>
  <si>
    <t xml:space="preserve">Share premium accounts related to the equity share capital referred in paragraph (1)
</t>
  </si>
  <si>
    <t xml:space="preserve">Any retained earnings and reserves created out of earnings of past periods of the Insurance Intermediary, and accumulated other comprehensive income, as defined in the International Financial Reporting Standards, to the extent shown in its audited financial statements and accounts 
</t>
  </si>
  <si>
    <t xml:space="preserve">Any amount directed by the AFSA under Rule 3.2(3) 
</t>
  </si>
  <si>
    <t>Subtotal</t>
  </si>
  <si>
    <t xml:space="preserve">Any interim losses incurred by the PRU Investment Firm in the current financial year, irrespective of whether or not shown in audited financial statements and accounts
</t>
  </si>
  <si>
    <t xml:space="preserve">Each of the following, to the extent that its value contributes to the sum of the capital elements in (1-4)
</t>
  </si>
  <si>
    <t xml:space="preserve">goodwill and other intangible assets as defined in the International Financial Reporting Standards
</t>
  </si>
  <si>
    <t>8.2.</t>
  </si>
  <si>
    <t xml:space="preserve">tangible fixed assets, including equipment and vehicles
</t>
  </si>
  <si>
    <t>8.3.</t>
  </si>
  <si>
    <t xml:space="preserve">deferred tax assets that rely on future profitability
</t>
  </si>
  <si>
    <t>8.4.</t>
  </si>
  <si>
    <t xml:space="preserve">defined benefit pension fund assets of the Insurance Intermediary
</t>
  </si>
  <si>
    <t>8.5.</t>
  </si>
  <si>
    <t xml:space="preserve">investments by the PRU Investment Firm or by any of its Subsidiaries in the Insurance Intermediary's own shares
</t>
  </si>
  <si>
    <t>8.6.</t>
  </si>
  <si>
    <t xml:space="preserve">holdings of equity shares of Affiliates or Related Persons which a reciprocal cross holding with the PRU Investment Firm which have the effect of artificially inflating the Capital Resources of the PRU Investment Firm
</t>
  </si>
  <si>
    <t>8.7.</t>
  </si>
  <si>
    <t xml:space="preserve">any investments in, and loans to, Affiliates or Related Persons
</t>
  </si>
  <si>
    <t>8.8.</t>
  </si>
  <si>
    <t xml:space="preserve">holdings of other investments and assets that are not readily realisable into cash
</t>
  </si>
  <si>
    <t xml:space="preserve">Any amount to be deducted from Capital Resources as directed by the AFSA
</t>
  </si>
  <si>
    <t>Subtotal - Capital Dudctions</t>
  </si>
  <si>
    <t>TOTAL CAPITAL</t>
  </si>
  <si>
    <t>*Where the AFSA is satisfied that a capital instrument issued by the PRU Investment Firm, and in respect of which the PRU Investment Firm has received the issuance proceeds in full, has characteristics of permanence and loss absorption that are sufficient to ensure that it would be available to absorb unexpected losses of the PRU Investment Firm, it may direct that some or all of the liabilities created by that instrument may be included in the Capital Resources of the PRU Investment Firm under Rule 3.2(1)(d) of PRU INV
Guidance
In deciding whether to exercise discretion under Rule 3.2(3), the AFSA will take into account whether the Basel Requirements are satisfied</t>
  </si>
  <si>
    <t>Minimum Capital Requirements</t>
  </si>
  <si>
    <t>(PRU INV 3)</t>
  </si>
  <si>
    <t>Capital Requirement</t>
  </si>
  <si>
    <t>Base</t>
  </si>
  <si>
    <t xml:space="preserve">Credit Risk </t>
  </si>
  <si>
    <t>Market Risk</t>
  </si>
  <si>
    <t>Operational Risk</t>
  </si>
  <si>
    <t>TOTAL MINIMUM</t>
  </si>
  <si>
    <t xml:space="preserve">Capital Resources/ Capital Requirements </t>
  </si>
  <si>
    <t>TATIANA  ARTIUGINA</t>
  </si>
  <si>
    <t>Liquid Assets Requirements</t>
  </si>
  <si>
    <t xml:space="preserve">Cash in hand
</t>
  </si>
  <si>
    <t xml:space="preserve">Money deposited in a regulated bank or deposit-taker which has a shortterm credit rating of A1 or P1 (or equivalent) and above from an Approved ECAI
</t>
  </si>
  <si>
    <t xml:space="preserve">Demand deposits with a tenor of 1 year or less with a bank or deposit-taker in (b)
</t>
  </si>
  <si>
    <t xml:space="preserve">Еime deposits with a tenor of 1 year or less which have an option to redeem the deposit at any time; in such cases, the deposit amount eligible to be included as Liquid Assets must be calculated as net of any costs associated with such early redemption;
</t>
  </si>
  <si>
    <t xml:space="preserve">Сash receivable from a regulated clearing house and cash deposits with such clearing houses, other than any fees or contributions to guarantee or reserve funds of such clearing houses
</t>
  </si>
  <si>
    <t xml:space="preserve">Any other asset which may be approved by the AFSA as comprising a Liquid Asset for the purpose of this Rule
</t>
  </si>
  <si>
    <t xml:space="preserve">Subtotal
</t>
  </si>
  <si>
    <t xml:space="preserve">Any investment, asset or deposit which has been pledged as security or collateral for any obligations or liabilities assumed by it or by any other Person
</t>
  </si>
  <si>
    <t xml:space="preserve">Cash held in Client Money or Insurance Money accounts
</t>
  </si>
  <si>
    <t xml:space="preserve">TOTAL LIQUID ASSETS
</t>
  </si>
  <si>
    <t>Annual Operating Expenditures* (*Section 4.4. PRU INV)</t>
  </si>
  <si>
    <t>LIQUID ASSETS RATIO</t>
  </si>
  <si>
    <t>30.04.25</t>
  </si>
  <si>
    <t>thousand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</si>
</sst>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00_-;\-* #,##0.0000_-;_-* &quot;-&quot;??_-;_-@_-"/>
  </numFmts>
  <fonts count="12"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i/>
      <sz val="11"/>
      <color theme="1" tint="0.34998626667073579"/>
      <name val="Calibri"/>
      <family val="2"/>
      <charset val="204"/>
      <scheme val="minor"/>
    </font>
    <font>
      <i/>
      <sz val="11"/>
      <color theme="1"/>
      <name val="Calibri"/>
      <family val="2"/>
      <charset val="204"/>
      <scheme val="minor"/>
    </font>
    <font>
      <b/>
      <i/>
      <sz val="11"/>
      <color theme="1"/>
      <name val="Calibri"/>
      <family val="2"/>
      <charset val="204"/>
      <scheme val="minor"/>
    </font>
    <font>
      <b/>
      <sz val="11"/>
      <name val="Calibri"/>
      <family val="2"/>
      <charset val="204"/>
      <scheme val="minor"/>
    </font>
    <font>
      <sz val="11"/>
      <color theme="1" tint="0.34998626667073579"/>
      <name val="Calibri"/>
      <family val="2"/>
      <charset val="204"/>
      <scheme val="minor"/>
    </font>
    <font>
      <b/>
      <sz val="11"/>
      <color rgb="FF000000"/>
      <name val="Times New Roman"/>
      <family val="1"/>
      <charset val="204"/>
    </font>
    <font>
      <i/>
      <sz val="9"/>
      <color theme="1"/>
      <name val="Calibri"/>
      <family val="2"/>
      <charset val="204"/>
      <scheme val="minor"/>
    </font>
    <font>
      <sz val="11"/>
      <name val="Calibri"/>
      <family val="2"/>
      <charset val="204"/>
      <scheme val="minor"/>
    </font>
    <font>
      <sz val="8"/>
      <color rgb="FF1F1F1F"/>
      <name val="Arial"/>
      <family val="2"/>
      <charset val="204"/>
    </font>
  </fonts>
  <fills count="7">
    <fill>
      <patternFill patternType="none"/>
    </fill>
    <fill>
      <patternFill patternType="gray125"/>
    </fill>
    <fill>
      <patternFill patternType="solid">
        <fgColor rgb="FFECF0F8"/>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AEA"/>
        <bgColor indexed="64"/>
      </patternFill>
    </fill>
    <fill>
      <patternFill patternType="solid">
        <fgColor rgb="FF92D050"/>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4">
    <xf numFmtId="0" fontId="0" fillId="0" borderId="0" xfId="0"/>
    <xf numFmtId="0" fontId="2" fillId="0" borderId="0" xfId="0" applyFont="1" applyAlignment="1">
      <alignment horizontal="left" vertical="top"/>
    </xf>
    <xf numFmtId="0" fontId="0" fillId="0" borderId="0" xfId="0" applyAlignment="1">
      <alignment vertical="top"/>
    </xf>
    <xf numFmtId="0" fontId="2" fillId="0" borderId="0" xfId="0" applyFont="1" applyAlignment="1">
      <alignment horizontal="right" vertical="top"/>
    </xf>
    <xf numFmtId="0" fontId="0" fillId="0" borderId="0" xfId="0" applyFont="1" applyAlignment="1">
      <alignment vertical="top"/>
    </xf>
    <xf numFmtId="0" fontId="3" fillId="0" borderId="0" xfId="0" applyFont="1" applyAlignment="1">
      <alignment horizontal="right" vertical="top"/>
    </xf>
    <xf numFmtId="0" fontId="0" fillId="0" borderId="0" xfId="0" applyAlignment="1">
      <alignment horizontal="left" vertical="top"/>
    </xf>
    <xf numFmtId="0" fontId="2" fillId="3" borderId="3" xfId="0" applyFont="1" applyFill="1" applyBorder="1" applyAlignment="1">
      <alignment horizontal="center" vertical="top" wrapText="1"/>
    </xf>
    <xf numFmtId="0" fontId="2" fillId="3" borderId="3" xfId="0" applyFont="1" applyFill="1" applyBorder="1" applyAlignment="1">
      <alignment horizontal="center" vertical="top"/>
    </xf>
    <xf numFmtId="0" fontId="2" fillId="3" borderId="3" xfId="0" applyFont="1" applyFill="1" applyBorder="1" applyAlignment="1">
      <alignment vertical="top" wrapText="1"/>
    </xf>
    <xf numFmtId="0" fontId="0" fillId="3" borderId="3" xfId="0" applyFont="1" applyFill="1" applyBorder="1" applyAlignment="1">
      <alignment vertical="top"/>
    </xf>
    <xf numFmtId="0" fontId="2" fillId="0" borderId="3" xfId="0" applyFont="1" applyBorder="1" applyAlignment="1">
      <alignment horizontal="center" vertical="top" wrapText="1"/>
    </xf>
    <xf numFmtId="0" fontId="2" fillId="0" borderId="3" xfId="0" applyFont="1" applyBorder="1" applyAlignment="1">
      <alignment vertical="top" wrapText="1"/>
    </xf>
    <xf numFmtId="0" fontId="0" fillId="0" borderId="3" xfId="0" applyFont="1" applyBorder="1" applyAlignment="1">
      <alignment vertical="top"/>
    </xf>
    <xf numFmtId="0" fontId="4" fillId="0" borderId="3" xfId="0" applyFont="1" applyBorder="1" applyAlignment="1">
      <alignment horizontal="center" vertical="top" wrapText="1"/>
    </xf>
    <xf numFmtId="0" fontId="0" fillId="0" borderId="3" xfId="0" applyFont="1" applyBorder="1" applyAlignment="1">
      <alignment horizontal="right" vertical="top" wrapText="1"/>
    </xf>
    <xf numFmtId="0" fontId="4" fillId="0" borderId="3" xfId="0" applyFont="1" applyBorder="1" applyAlignment="1">
      <alignment horizontal="right" vertical="top" wrapText="1"/>
    </xf>
    <xf numFmtId="0" fontId="5" fillId="0" borderId="3" xfId="0" applyFont="1" applyBorder="1" applyAlignment="1">
      <alignment horizontal="center" vertical="top" wrapText="1"/>
    </xf>
    <xf numFmtId="0" fontId="2" fillId="0" borderId="3" xfId="0" applyFont="1" applyBorder="1" applyAlignment="1">
      <alignment horizontal="left" vertical="top" wrapText="1"/>
    </xf>
    <xf numFmtId="0" fontId="2" fillId="3" borderId="3" xfId="0" applyFont="1" applyFill="1" applyBorder="1" applyAlignment="1">
      <alignment vertical="top"/>
    </xf>
    <xf numFmtId="0" fontId="6" fillId="3" borderId="3" xfId="0" applyFont="1" applyFill="1" applyBorder="1" applyAlignment="1">
      <alignment horizontal="center" vertical="top" wrapText="1"/>
    </xf>
    <xf numFmtId="0" fontId="6" fillId="3" borderId="3" xfId="0" applyFont="1" applyFill="1" applyBorder="1" applyAlignment="1">
      <alignment vertical="top" wrapText="1"/>
    </xf>
    <xf numFmtId="0" fontId="6" fillId="3" borderId="3" xfId="0" applyFont="1" applyFill="1" applyBorder="1" applyAlignment="1">
      <alignment vertical="top"/>
    </xf>
    <xf numFmtId="0" fontId="0" fillId="0" borderId="0" xfId="0" applyFont="1" applyAlignment="1">
      <alignment horizontal="center" vertical="top" wrapText="1"/>
    </xf>
    <xf numFmtId="0" fontId="0" fillId="0" borderId="0" xfId="0" applyFont="1" applyAlignment="1">
      <alignment vertical="top" wrapText="1"/>
    </xf>
    <xf numFmtId="0" fontId="7" fillId="2" borderId="1" xfId="0" applyFont="1" applyFill="1" applyBorder="1" applyAlignment="1">
      <alignment vertical="top"/>
    </xf>
    <xf numFmtId="0" fontId="3" fillId="0" borderId="0" xfId="0" applyFont="1" applyAlignment="1">
      <alignment horizontal="center" vertical="top"/>
    </xf>
    <xf numFmtId="14" fontId="7" fillId="2" borderId="1" xfId="0" applyNumberFormat="1" applyFont="1" applyFill="1" applyBorder="1" applyAlignment="1">
      <alignment vertical="top"/>
    </xf>
    <xf numFmtId="0" fontId="8" fillId="3" borderId="3" xfId="0" applyFont="1" applyFill="1" applyBorder="1" applyAlignment="1">
      <alignment horizontal="center" vertical="top" wrapText="1"/>
    </xf>
    <xf numFmtId="0" fontId="0" fillId="0" borderId="3" xfId="0" applyBorder="1" applyAlignment="1">
      <alignment vertical="top" wrapText="1"/>
    </xf>
    <xf numFmtId="0" fontId="0" fillId="0" borderId="3" xfId="0" applyBorder="1" applyAlignment="1">
      <alignment vertical="top"/>
    </xf>
    <xf numFmtId="0" fontId="5" fillId="0" borderId="3" xfId="0" applyFont="1" applyBorder="1" applyAlignment="1">
      <alignment horizontal="right" vertical="top" wrapText="1"/>
    </xf>
    <xf numFmtId="0" fontId="2" fillId="0" borderId="3" xfId="0" applyFont="1" applyBorder="1" applyAlignment="1">
      <alignment horizontal="right" vertical="top" wrapText="1"/>
    </xf>
    <xf numFmtId="14" fontId="5" fillId="0" borderId="3" xfId="0" applyNumberFormat="1" applyFont="1" applyBorder="1" applyAlignment="1">
      <alignment horizontal="right" vertical="top" wrapText="1"/>
    </xf>
    <xf numFmtId="0" fontId="4" fillId="0" borderId="3" xfId="0" applyFont="1" applyBorder="1" applyAlignment="1">
      <alignment horizontal="right" vertical="top"/>
    </xf>
    <xf numFmtId="0" fontId="2" fillId="0" borderId="3" xfId="0" applyFont="1" applyBorder="1" applyAlignment="1">
      <alignment vertical="top"/>
    </xf>
    <xf numFmtId="0" fontId="0" fillId="0" borderId="3" xfId="0" applyFont="1" applyBorder="1" applyAlignment="1">
      <alignment vertical="top" wrapText="1"/>
    </xf>
    <xf numFmtId="0" fontId="2" fillId="0" borderId="0" xfId="0" applyFont="1" applyAlignment="1">
      <alignment vertical="top"/>
    </xf>
    <xf numFmtId="0" fontId="2" fillId="0" borderId="0" xfId="0" applyFont="1" applyAlignment="1">
      <alignment horizontal="center" vertical="top"/>
    </xf>
    <xf numFmtId="0" fontId="4" fillId="0" borderId="0" xfId="0" applyFont="1" applyAlignment="1">
      <alignment horizontal="right" vertical="top"/>
    </xf>
    <xf numFmtId="0" fontId="0" fillId="0" borderId="0" xfId="0" applyAlignment="1">
      <alignment vertical="top" wrapText="1"/>
    </xf>
    <xf numFmtId="0" fontId="2" fillId="3" borderId="3" xfId="0" applyFont="1" applyFill="1" applyBorder="1" applyAlignment="1">
      <alignment horizontal="left" vertical="top"/>
    </xf>
    <xf numFmtId="0" fontId="2" fillId="4" borderId="3" xfId="0" applyFont="1" applyFill="1" applyBorder="1" applyAlignment="1">
      <alignment horizontal="left" vertical="top"/>
    </xf>
    <xf numFmtId="0" fontId="2" fillId="4" borderId="3" xfId="0" applyFont="1" applyFill="1" applyBorder="1" applyAlignment="1">
      <alignment vertical="top" wrapText="1"/>
    </xf>
    <xf numFmtId="0" fontId="0" fillId="2" borderId="3" xfId="0" applyFill="1" applyBorder="1" applyAlignment="1">
      <alignment vertical="top"/>
    </xf>
    <xf numFmtId="0" fontId="0" fillId="5" borderId="3" xfId="0" applyFill="1" applyBorder="1" applyAlignment="1">
      <alignment vertical="top"/>
    </xf>
    <xf numFmtId="0" fontId="2" fillId="4" borderId="3" xfId="0" applyFont="1" applyFill="1" applyBorder="1" applyAlignment="1">
      <alignment vertical="top"/>
    </xf>
    <xf numFmtId="16" fontId="4" fillId="4" borderId="3" xfId="0" applyNumberFormat="1" applyFont="1" applyFill="1" applyBorder="1" applyAlignment="1">
      <alignment horizontal="left" vertical="top"/>
    </xf>
    <xf numFmtId="0" fontId="4" fillId="4" borderId="3" xfId="0" applyFont="1" applyFill="1" applyBorder="1" applyAlignment="1">
      <alignment vertical="top" wrapText="1"/>
    </xf>
    <xf numFmtId="0" fontId="4" fillId="2" borderId="3" xfId="0" applyFont="1" applyFill="1" applyBorder="1" applyAlignment="1">
      <alignment vertical="top"/>
    </xf>
    <xf numFmtId="0" fontId="9" fillId="0" borderId="0" xfId="0" applyFont="1" applyAlignment="1">
      <alignment vertical="top" wrapText="1"/>
    </xf>
    <xf numFmtId="0" fontId="0" fillId="0" borderId="0" xfId="0" applyAlignment="1">
      <alignment horizontal="center" vertical="top"/>
    </xf>
    <xf numFmtId="0" fontId="2" fillId="3" borderId="4" xfId="0" applyFont="1" applyFill="1" applyBorder="1" applyAlignment="1">
      <alignment horizontal="center" vertical="top" wrapText="1"/>
    </xf>
    <xf numFmtId="0" fontId="2" fillId="0" borderId="5" xfId="0" applyFont="1" applyBorder="1" applyAlignment="1">
      <alignment horizontal="center" vertical="top" wrapText="1"/>
    </xf>
    <xf numFmtId="0" fontId="2" fillId="4" borderId="3" xfId="0" applyFont="1" applyFill="1" applyBorder="1" applyAlignment="1">
      <alignment horizontal="center"/>
    </xf>
    <xf numFmtId="0" fontId="2" fillId="4" borderId="3" xfId="0" applyFont="1" applyFill="1" applyBorder="1"/>
    <xf numFmtId="43" fontId="2" fillId="2" borderId="4" xfId="1" applyFont="1" applyFill="1" applyBorder="1"/>
    <xf numFmtId="43" fontId="2" fillId="0" borderId="5" xfId="1" applyFont="1" applyFill="1" applyBorder="1"/>
    <xf numFmtId="0" fontId="0" fillId="4" borderId="3" xfId="0" applyFill="1" applyBorder="1" applyAlignment="1">
      <alignment horizontal="center"/>
    </xf>
    <xf numFmtId="0" fontId="0" fillId="4" borderId="3" xfId="0" applyFill="1" applyBorder="1"/>
    <xf numFmtId="43" fontId="1" fillId="2" borderId="4" xfId="1" applyFont="1" applyFill="1" applyBorder="1"/>
    <xf numFmtId="43" fontId="1" fillId="0" borderId="5" xfId="1" applyFont="1" applyFill="1" applyBorder="1"/>
    <xf numFmtId="0" fontId="2" fillId="3" borderId="3" xfId="0" applyFont="1" applyFill="1" applyBorder="1" applyAlignment="1">
      <alignment horizontal="center"/>
    </xf>
    <xf numFmtId="0" fontId="2" fillId="3" borderId="3" xfId="0" applyFont="1" applyFill="1" applyBorder="1"/>
    <xf numFmtId="43" fontId="2" fillId="3" borderId="4" xfId="1" applyFont="1" applyFill="1" applyBorder="1"/>
    <xf numFmtId="0" fontId="0" fillId="0" borderId="0" xfId="0" applyAlignment="1">
      <alignment horizontal="center"/>
    </xf>
    <xf numFmtId="164" fontId="2" fillId="3" borderId="3" xfId="1" applyNumberFormat="1" applyFont="1" applyFill="1" applyBorder="1"/>
    <xf numFmtId="0" fontId="2" fillId="0" borderId="0" xfId="0" applyFont="1" applyAlignment="1">
      <alignment horizontal="center"/>
    </xf>
    <xf numFmtId="0" fontId="2" fillId="0" borderId="0" xfId="0" applyFont="1" applyAlignment="1">
      <alignment horizontal="right"/>
    </xf>
    <xf numFmtId="0" fontId="2" fillId="0" borderId="0" xfId="0" applyFont="1"/>
    <xf numFmtId="0" fontId="0" fillId="4" borderId="3" xfId="0" applyFill="1" applyBorder="1" applyAlignment="1">
      <alignment horizontal="center" vertical="top"/>
    </xf>
    <xf numFmtId="0" fontId="10" fillId="2" borderId="3" xfId="0" applyFont="1" applyFill="1" applyBorder="1" applyAlignment="1">
      <alignment vertical="top"/>
    </xf>
    <xf numFmtId="0" fontId="0" fillId="3" borderId="3" xfId="0" applyFill="1" applyBorder="1" applyAlignment="1">
      <alignment horizontal="center" vertical="top"/>
    </xf>
    <xf numFmtId="0" fontId="0" fillId="6" borderId="0" xfId="0" applyFill="1" applyAlignment="1">
      <alignment vertical="top"/>
    </xf>
    <xf numFmtId="0" fontId="10" fillId="0" borderId="3" xfId="0" applyFont="1" applyFill="1" applyBorder="1" applyAlignment="1">
      <alignment vertical="top"/>
    </xf>
    <xf numFmtId="9" fontId="2" fillId="3" borderId="3" xfId="2" applyFont="1" applyFill="1" applyBorder="1" applyAlignment="1">
      <alignment vertical="top"/>
    </xf>
    <xf numFmtId="0" fontId="0" fillId="2" borderId="1" xfId="0" applyFill="1" applyBorder="1" applyAlignment="1">
      <alignment horizontal="center" vertical="top" wrapText="1"/>
    </xf>
    <xf numFmtId="14" fontId="0" fillId="2" borderId="2" xfId="0" applyNumberFormat="1" applyFill="1" applyBorder="1" applyAlignment="1">
      <alignment horizontal="center" vertical="top"/>
    </xf>
    <xf numFmtId="0" fontId="0" fillId="2" borderId="2" xfId="0" applyFill="1" applyBorder="1" applyAlignment="1">
      <alignment horizontal="center" vertical="top"/>
    </xf>
    <xf numFmtId="0" fontId="0" fillId="2" borderId="1" xfId="0" applyFill="1" applyBorder="1" applyAlignment="1">
      <alignment horizontal="center" vertical="top"/>
    </xf>
    <xf numFmtId="0" fontId="10" fillId="2" borderId="1" xfId="0" applyFont="1" applyFill="1" applyBorder="1" applyAlignment="1">
      <alignment horizontal="center" vertical="top"/>
    </xf>
    <xf numFmtId="14" fontId="10" fillId="2" borderId="2" xfId="0" applyNumberFormat="1" applyFont="1" applyFill="1" applyBorder="1" applyAlignment="1">
      <alignment horizontal="center" vertical="top"/>
    </xf>
    <xf numFmtId="0" fontId="10" fillId="2" borderId="2" xfId="0" applyFont="1" applyFill="1" applyBorder="1" applyAlignment="1">
      <alignment horizontal="center" vertical="top"/>
    </xf>
    <xf numFmtId="0" fontId="11" fillId="0" borderId="0" xfId="0" applyFont="1"/>
  </cellXfs>
  <cellStyles count="3">
    <cellStyle name="Обычный" xfId="0" builtinId="0"/>
    <cellStyle name="Процентный" xfId="2" builtinId="5"/>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b11\Desktop\&#1060;&#1048;&#1053;&#1040;&#1053;&#1057;&#1067;\TBI\&#1052;&#1062;&#1060;&#1040;\2024\4%20&#1082;&#1074;&#1072;&#1088;&#1090;&#1072;&#1083;%202024\PRU%204_%202024_Title%20Broker%20Internat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Fin Statement"/>
      <sheetName val="Off-Balance Sheet"/>
      <sheetName val="Draft"/>
      <sheetName val="P&amp;L"/>
      <sheetName val="PRU INV 1 (individual company)"/>
      <sheetName val="PRU INV 2 Min Cap Req"/>
      <sheetName val="Credit risks RWAs"/>
      <sheetName val="Credit Risk MITIGATION"/>
      <sheetName val="Credit Risk offbalance exposure"/>
      <sheetName val="CreditRisk RWAs by risk weights"/>
      <sheetName val="Credir Risk Cap Req - Securitis"/>
      <sheetName val="Market Risk Cap Req"/>
      <sheetName val="Oper Risk Cap Req"/>
      <sheetName val="PRU INV 3 (individual company)"/>
      <sheetName val="Info on Controllers"/>
      <sheetName val="Лист1"/>
      <sheetName val="FC100 - Advising on Inv."/>
      <sheetName val="FC110 - Asset Management"/>
      <sheetName val="FC110 - Other AM Services"/>
      <sheetName val="FC120 - Dealing Overview"/>
      <sheetName val="FC130 - Executing ET (client)"/>
      <sheetName val="FC130 - Executing OTC (client)"/>
      <sheetName val="FC130 - Arranging ET (client)"/>
      <sheetName val="FC130 - Arranging OTC (client)"/>
      <sheetName val="FC130 - Princi. ET (in AIFC)"/>
      <sheetName val="FC130 - Princ. OTC (in AIFC)"/>
      <sheetName val="FC130 - Princ. ET (out AIFC)"/>
      <sheetName val="FC130 - Princ. OTC (out AIFC)"/>
      <sheetName val="FC130 - Client Classification"/>
      <sheetName val="FC130 - Arranging Credit Facil."/>
      <sheetName val="FC140 - Staffing and Conduct"/>
    </sheetNames>
    <sheetDataSet>
      <sheetData sheetId="0" refreshError="1"/>
      <sheetData sheetId="1" refreshError="1"/>
      <sheetData sheetId="2" refreshError="1"/>
      <sheetData sheetId="3" refreshError="1"/>
      <sheetData sheetId="4" refreshError="1"/>
      <sheetData sheetId="5" refreshError="1">
        <row r="33">
          <cell r="C33">
            <v>200</v>
          </cell>
        </row>
      </sheetData>
      <sheetData sheetId="6" refreshError="1">
        <row r="20">
          <cell r="C20">
            <v>106.69999999999999</v>
          </cell>
        </row>
      </sheetData>
      <sheetData sheetId="7" refreshError="1"/>
      <sheetData sheetId="8" refreshError="1"/>
      <sheetData sheetId="9" refreshError="1"/>
      <sheetData sheetId="10" refreshError="1"/>
      <sheetData sheetId="11" refreshError="1"/>
      <sheetData sheetId="12" refreshError="1">
        <row r="130">
          <cell r="H130">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workbookViewId="0">
      <selection activeCell="D13" sqref="D13"/>
    </sheetView>
  </sheetViews>
  <sheetFormatPr defaultColWidth="8.81640625" defaultRowHeight="14.5" x14ac:dyDescent="0.35"/>
  <cols>
    <col min="1" max="1" width="7.81640625" style="23" customWidth="1"/>
    <col min="2" max="2" width="57.1796875" style="24" customWidth="1"/>
    <col min="3" max="3" width="9.81640625" style="4" customWidth="1"/>
    <col min="4" max="4" width="10.54296875" style="4" customWidth="1"/>
    <col min="5" max="256" width="8.81640625" style="4"/>
    <col min="257" max="257" width="7.81640625" style="4" customWidth="1"/>
    <col min="258" max="258" width="57.1796875" style="4" customWidth="1"/>
    <col min="259" max="259" width="9.81640625" style="4" customWidth="1"/>
    <col min="260" max="260" width="10.54296875" style="4" customWidth="1"/>
    <col min="261" max="512" width="8.81640625" style="4"/>
    <col min="513" max="513" width="7.81640625" style="4" customWidth="1"/>
    <col min="514" max="514" width="57.1796875" style="4" customWidth="1"/>
    <col min="515" max="515" width="9.81640625" style="4" customWidth="1"/>
    <col min="516" max="516" width="10.54296875" style="4" customWidth="1"/>
    <col min="517" max="768" width="8.81640625" style="4"/>
    <col min="769" max="769" width="7.81640625" style="4" customWidth="1"/>
    <col min="770" max="770" width="57.1796875" style="4" customWidth="1"/>
    <col min="771" max="771" width="9.81640625" style="4" customWidth="1"/>
    <col min="772" max="772" width="10.54296875" style="4" customWidth="1"/>
    <col min="773" max="1024" width="8.81640625" style="4"/>
    <col min="1025" max="1025" width="7.81640625" style="4" customWidth="1"/>
    <col min="1026" max="1026" width="57.1796875" style="4" customWidth="1"/>
    <col min="1027" max="1027" width="9.81640625" style="4" customWidth="1"/>
    <col min="1028" max="1028" width="10.54296875" style="4" customWidth="1"/>
    <col min="1029" max="1280" width="8.81640625" style="4"/>
    <col min="1281" max="1281" width="7.81640625" style="4" customWidth="1"/>
    <col min="1282" max="1282" width="57.1796875" style="4" customWidth="1"/>
    <col min="1283" max="1283" width="9.81640625" style="4" customWidth="1"/>
    <col min="1284" max="1284" width="10.54296875" style="4" customWidth="1"/>
    <col min="1285" max="1536" width="8.81640625" style="4"/>
    <col min="1537" max="1537" width="7.81640625" style="4" customWidth="1"/>
    <col min="1538" max="1538" width="57.1796875" style="4" customWidth="1"/>
    <col min="1539" max="1539" width="9.81640625" style="4" customWidth="1"/>
    <col min="1540" max="1540" width="10.54296875" style="4" customWidth="1"/>
    <col min="1541" max="1792" width="8.81640625" style="4"/>
    <col min="1793" max="1793" width="7.81640625" style="4" customWidth="1"/>
    <col min="1794" max="1794" width="57.1796875" style="4" customWidth="1"/>
    <col min="1795" max="1795" width="9.81640625" style="4" customWidth="1"/>
    <col min="1796" max="1796" width="10.54296875" style="4" customWidth="1"/>
    <col min="1797" max="2048" width="8.81640625" style="4"/>
    <col min="2049" max="2049" width="7.81640625" style="4" customWidth="1"/>
    <col min="2050" max="2050" width="57.1796875" style="4" customWidth="1"/>
    <col min="2051" max="2051" width="9.81640625" style="4" customWidth="1"/>
    <col min="2052" max="2052" width="10.54296875" style="4" customWidth="1"/>
    <col min="2053" max="2304" width="8.81640625" style="4"/>
    <col min="2305" max="2305" width="7.81640625" style="4" customWidth="1"/>
    <col min="2306" max="2306" width="57.1796875" style="4" customWidth="1"/>
    <col min="2307" max="2307" width="9.81640625" style="4" customWidth="1"/>
    <col min="2308" max="2308" width="10.54296875" style="4" customWidth="1"/>
    <col min="2309" max="2560" width="8.81640625" style="4"/>
    <col min="2561" max="2561" width="7.81640625" style="4" customWidth="1"/>
    <col min="2562" max="2562" width="57.1796875" style="4" customWidth="1"/>
    <col min="2563" max="2563" width="9.81640625" style="4" customWidth="1"/>
    <col min="2564" max="2564" width="10.54296875" style="4" customWidth="1"/>
    <col min="2565" max="2816" width="8.81640625" style="4"/>
    <col min="2817" max="2817" width="7.81640625" style="4" customWidth="1"/>
    <col min="2818" max="2818" width="57.1796875" style="4" customWidth="1"/>
    <col min="2819" max="2819" width="9.81640625" style="4" customWidth="1"/>
    <col min="2820" max="2820" width="10.54296875" style="4" customWidth="1"/>
    <col min="2821" max="3072" width="8.81640625" style="4"/>
    <col min="3073" max="3073" width="7.81640625" style="4" customWidth="1"/>
    <col min="3074" max="3074" width="57.1796875" style="4" customWidth="1"/>
    <col min="3075" max="3075" width="9.81640625" style="4" customWidth="1"/>
    <col min="3076" max="3076" width="10.54296875" style="4" customWidth="1"/>
    <col min="3077" max="3328" width="8.81640625" style="4"/>
    <col min="3329" max="3329" width="7.81640625" style="4" customWidth="1"/>
    <col min="3330" max="3330" width="57.1796875" style="4" customWidth="1"/>
    <col min="3331" max="3331" width="9.81640625" style="4" customWidth="1"/>
    <col min="3332" max="3332" width="10.54296875" style="4" customWidth="1"/>
    <col min="3333" max="3584" width="8.81640625" style="4"/>
    <col min="3585" max="3585" width="7.81640625" style="4" customWidth="1"/>
    <col min="3586" max="3586" width="57.1796875" style="4" customWidth="1"/>
    <col min="3587" max="3587" width="9.81640625" style="4" customWidth="1"/>
    <col min="3588" max="3588" width="10.54296875" style="4" customWidth="1"/>
    <col min="3589" max="3840" width="8.81640625" style="4"/>
    <col min="3841" max="3841" width="7.81640625" style="4" customWidth="1"/>
    <col min="3842" max="3842" width="57.1796875" style="4" customWidth="1"/>
    <col min="3843" max="3843" width="9.81640625" style="4" customWidth="1"/>
    <col min="3844" max="3844" width="10.54296875" style="4" customWidth="1"/>
    <col min="3845" max="4096" width="8.81640625" style="4"/>
    <col min="4097" max="4097" width="7.81640625" style="4" customWidth="1"/>
    <col min="4098" max="4098" width="57.1796875" style="4" customWidth="1"/>
    <col min="4099" max="4099" width="9.81640625" style="4" customWidth="1"/>
    <col min="4100" max="4100" width="10.54296875" style="4" customWidth="1"/>
    <col min="4101" max="4352" width="8.81640625" style="4"/>
    <col min="4353" max="4353" width="7.81640625" style="4" customWidth="1"/>
    <col min="4354" max="4354" width="57.1796875" style="4" customWidth="1"/>
    <col min="4355" max="4355" width="9.81640625" style="4" customWidth="1"/>
    <col min="4356" max="4356" width="10.54296875" style="4" customWidth="1"/>
    <col min="4357" max="4608" width="8.81640625" style="4"/>
    <col min="4609" max="4609" width="7.81640625" style="4" customWidth="1"/>
    <col min="4610" max="4610" width="57.1796875" style="4" customWidth="1"/>
    <col min="4611" max="4611" width="9.81640625" style="4" customWidth="1"/>
    <col min="4612" max="4612" width="10.54296875" style="4" customWidth="1"/>
    <col min="4613" max="4864" width="8.81640625" style="4"/>
    <col min="4865" max="4865" width="7.81640625" style="4" customWidth="1"/>
    <col min="4866" max="4866" width="57.1796875" style="4" customWidth="1"/>
    <col min="4867" max="4867" width="9.81640625" style="4" customWidth="1"/>
    <col min="4868" max="4868" width="10.54296875" style="4" customWidth="1"/>
    <col min="4869" max="5120" width="8.81640625" style="4"/>
    <col min="5121" max="5121" width="7.81640625" style="4" customWidth="1"/>
    <col min="5122" max="5122" width="57.1796875" style="4" customWidth="1"/>
    <col min="5123" max="5123" width="9.81640625" style="4" customWidth="1"/>
    <col min="5124" max="5124" width="10.54296875" style="4" customWidth="1"/>
    <col min="5125" max="5376" width="8.81640625" style="4"/>
    <col min="5377" max="5377" width="7.81640625" style="4" customWidth="1"/>
    <col min="5378" max="5378" width="57.1796875" style="4" customWidth="1"/>
    <col min="5379" max="5379" width="9.81640625" style="4" customWidth="1"/>
    <col min="5380" max="5380" width="10.54296875" style="4" customWidth="1"/>
    <col min="5381" max="5632" width="8.81640625" style="4"/>
    <col min="5633" max="5633" width="7.81640625" style="4" customWidth="1"/>
    <col min="5634" max="5634" width="57.1796875" style="4" customWidth="1"/>
    <col min="5635" max="5635" width="9.81640625" style="4" customWidth="1"/>
    <col min="5636" max="5636" width="10.54296875" style="4" customWidth="1"/>
    <col min="5637" max="5888" width="8.81640625" style="4"/>
    <col min="5889" max="5889" width="7.81640625" style="4" customWidth="1"/>
    <col min="5890" max="5890" width="57.1796875" style="4" customWidth="1"/>
    <col min="5891" max="5891" width="9.81640625" style="4" customWidth="1"/>
    <col min="5892" max="5892" width="10.54296875" style="4" customWidth="1"/>
    <col min="5893" max="6144" width="8.81640625" style="4"/>
    <col min="6145" max="6145" width="7.81640625" style="4" customWidth="1"/>
    <col min="6146" max="6146" width="57.1796875" style="4" customWidth="1"/>
    <col min="6147" max="6147" width="9.81640625" style="4" customWidth="1"/>
    <col min="6148" max="6148" width="10.54296875" style="4" customWidth="1"/>
    <col min="6149" max="6400" width="8.81640625" style="4"/>
    <col min="6401" max="6401" width="7.81640625" style="4" customWidth="1"/>
    <col min="6402" max="6402" width="57.1796875" style="4" customWidth="1"/>
    <col min="6403" max="6403" width="9.81640625" style="4" customWidth="1"/>
    <col min="6404" max="6404" width="10.54296875" style="4" customWidth="1"/>
    <col min="6405" max="6656" width="8.81640625" style="4"/>
    <col min="6657" max="6657" width="7.81640625" style="4" customWidth="1"/>
    <col min="6658" max="6658" width="57.1796875" style="4" customWidth="1"/>
    <col min="6659" max="6659" width="9.81640625" style="4" customWidth="1"/>
    <col min="6660" max="6660" width="10.54296875" style="4" customWidth="1"/>
    <col min="6661" max="6912" width="8.81640625" style="4"/>
    <col min="6913" max="6913" width="7.81640625" style="4" customWidth="1"/>
    <col min="6914" max="6914" width="57.1796875" style="4" customWidth="1"/>
    <col min="6915" max="6915" width="9.81640625" style="4" customWidth="1"/>
    <col min="6916" max="6916" width="10.54296875" style="4" customWidth="1"/>
    <col min="6917" max="7168" width="8.81640625" style="4"/>
    <col min="7169" max="7169" width="7.81640625" style="4" customWidth="1"/>
    <col min="7170" max="7170" width="57.1796875" style="4" customWidth="1"/>
    <col min="7171" max="7171" width="9.81640625" style="4" customWidth="1"/>
    <col min="7172" max="7172" width="10.54296875" style="4" customWidth="1"/>
    <col min="7173" max="7424" width="8.81640625" style="4"/>
    <col min="7425" max="7425" width="7.81640625" style="4" customWidth="1"/>
    <col min="7426" max="7426" width="57.1796875" style="4" customWidth="1"/>
    <col min="7427" max="7427" width="9.81640625" style="4" customWidth="1"/>
    <col min="7428" max="7428" width="10.54296875" style="4" customWidth="1"/>
    <col min="7429" max="7680" width="8.81640625" style="4"/>
    <col min="7681" max="7681" width="7.81640625" style="4" customWidth="1"/>
    <col min="7682" max="7682" width="57.1796875" style="4" customWidth="1"/>
    <col min="7683" max="7683" width="9.81640625" style="4" customWidth="1"/>
    <col min="7684" max="7684" width="10.54296875" style="4" customWidth="1"/>
    <col min="7685" max="7936" width="8.81640625" style="4"/>
    <col min="7937" max="7937" width="7.81640625" style="4" customWidth="1"/>
    <col min="7938" max="7938" width="57.1796875" style="4" customWidth="1"/>
    <col min="7939" max="7939" width="9.81640625" style="4" customWidth="1"/>
    <col min="7940" max="7940" width="10.54296875" style="4" customWidth="1"/>
    <col min="7941" max="8192" width="8.81640625" style="4"/>
    <col min="8193" max="8193" width="7.81640625" style="4" customWidth="1"/>
    <col min="8194" max="8194" width="57.1796875" style="4" customWidth="1"/>
    <col min="8195" max="8195" width="9.81640625" style="4" customWidth="1"/>
    <col min="8196" max="8196" width="10.54296875" style="4" customWidth="1"/>
    <col min="8197" max="8448" width="8.81640625" style="4"/>
    <col min="8449" max="8449" width="7.81640625" style="4" customWidth="1"/>
    <col min="8450" max="8450" width="57.1796875" style="4" customWidth="1"/>
    <col min="8451" max="8451" width="9.81640625" style="4" customWidth="1"/>
    <col min="8452" max="8452" width="10.54296875" style="4" customWidth="1"/>
    <col min="8453" max="8704" width="8.81640625" style="4"/>
    <col min="8705" max="8705" width="7.81640625" style="4" customWidth="1"/>
    <col min="8706" max="8706" width="57.1796875" style="4" customWidth="1"/>
    <col min="8707" max="8707" width="9.81640625" style="4" customWidth="1"/>
    <col min="8708" max="8708" width="10.54296875" style="4" customWidth="1"/>
    <col min="8709" max="8960" width="8.81640625" style="4"/>
    <col min="8961" max="8961" width="7.81640625" style="4" customWidth="1"/>
    <col min="8962" max="8962" width="57.1796875" style="4" customWidth="1"/>
    <col min="8963" max="8963" width="9.81640625" style="4" customWidth="1"/>
    <col min="8964" max="8964" width="10.54296875" style="4" customWidth="1"/>
    <col min="8965" max="9216" width="8.81640625" style="4"/>
    <col min="9217" max="9217" width="7.81640625" style="4" customWidth="1"/>
    <col min="9218" max="9218" width="57.1796875" style="4" customWidth="1"/>
    <col min="9219" max="9219" width="9.81640625" style="4" customWidth="1"/>
    <col min="9220" max="9220" width="10.54296875" style="4" customWidth="1"/>
    <col min="9221" max="9472" width="8.81640625" style="4"/>
    <col min="9473" max="9473" width="7.81640625" style="4" customWidth="1"/>
    <col min="9474" max="9474" width="57.1796875" style="4" customWidth="1"/>
    <col min="9475" max="9475" width="9.81640625" style="4" customWidth="1"/>
    <col min="9476" max="9476" width="10.54296875" style="4" customWidth="1"/>
    <col min="9477" max="9728" width="8.81640625" style="4"/>
    <col min="9729" max="9729" width="7.81640625" style="4" customWidth="1"/>
    <col min="9730" max="9730" width="57.1796875" style="4" customWidth="1"/>
    <col min="9731" max="9731" width="9.81640625" style="4" customWidth="1"/>
    <col min="9732" max="9732" width="10.54296875" style="4" customWidth="1"/>
    <col min="9733" max="9984" width="8.81640625" style="4"/>
    <col min="9985" max="9985" width="7.81640625" style="4" customWidth="1"/>
    <col min="9986" max="9986" width="57.1796875" style="4" customWidth="1"/>
    <col min="9987" max="9987" width="9.81640625" style="4" customWidth="1"/>
    <col min="9988" max="9988" width="10.54296875" style="4" customWidth="1"/>
    <col min="9989" max="10240" width="8.81640625" style="4"/>
    <col min="10241" max="10241" width="7.81640625" style="4" customWidth="1"/>
    <col min="10242" max="10242" width="57.1796875" style="4" customWidth="1"/>
    <col min="10243" max="10243" width="9.81640625" style="4" customWidth="1"/>
    <col min="10244" max="10244" width="10.54296875" style="4" customWidth="1"/>
    <col min="10245" max="10496" width="8.81640625" style="4"/>
    <col min="10497" max="10497" width="7.81640625" style="4" customWidth="1"/>
    <col min="10498" max="10498" width="57.1796875" style="4" customWidth="1"/>
    <col min="10499" max="10499" width="9.81640625" style="4" customWidth="1"/>
    <col min="10500" max="10500" width="10.54296875" style="4" customWidth="1"/>
    <col min="10501" max="10752" width="8.81640625" style="4"/>
    <col min="10753" max="10753" width="7.81640625" style="4" customWidth="1"/>
    <col min="10754" max="10754" width="57.1796875" style="4" customWidth="1"/>
    <col min="10755" max="10755" width="9.81640625" style="4" customWidth="1"/>
    <col min="10756" max="10756" width="10.54296875" style="4" customWidth="1"/>
    <col min="10757" max="11008" width="8.81640625" style="4"/>
    <col min="11009" max="11009" width="7.81640625" style="4" customWidth="1"/>
    <col min="11010" max="11010" width="57.1796875" style="4" customWidth="1"/>
    <col min="11011" max="11011" width="9.81640625" style="4" customWidth="1"/>
    <col min="11012" max="11012" width="10.54296875" style="4" customWidth="1"/>
    <col min="11013" max="11264" width="8.81640625" style="4"/>
    <col min="11265" max="11265" width="7.81640625" style="4" customWidth="1"/>
    <col min="11266" max="11266" width="57.1796875" style="4" customWidth="1"/>
    <col min="11267" max="11267" width="9.81640625" style="4" customWidth="1"/>
    <col min="11268" max="11268" width="10.54296875" style="4" customWidth="1"/>
    <col min="11269" max="11520" width="8.81640625" style="4"/>
    <col min="11521" max="11521" width="7.81640625" style="4" customWidth="1"/>
    <col min="11522" max="11522" width="57.1796875" style="4" customWidth="1"/>
    <col min="11523" max="11523" width="9.81640625" style="4" customWidth="1"/>
    <col min="11524" max="11524" width="10.54296875" style="4" customWidth="1"/>
    <col min="11525" max="11776" width="8.81640625" style="4"/>
    <col min="11777" max="11777" width="7.81640625" style="4" customWidth="1"/>
    <col min="11778" max="11778" width="57.1796875" style="4" customWidth="1"/>
    <col min="11779" max="11779" width="9.81640625" style="4" customWidth="1"/>
    <col min="11780" max="11780" width="10.54296875" style="4" customWidth="1"/>
    <col min="11781" max="12032" width="8.81640625" style="4"/>
    <col min="12033" max="12033" width="7.81640625" style="4" customWidth="1"/>
    <col min="12034" max="12034" width="57.1796875" style="4" customWidth="1"/>
    <col min="12035" max="12035" width="9.81640625" style="4" customWidth="1"/>
    <col min="12036" max="12036" width="10.54296875" style="4" customWidth="1"/>
    <col min="12037" max="12288" width="8.81640625" style="4"/>
    <col min="12289" max="12289" width="7.81640625" style="4" customWidth="1"/>
    <col min="12290" max="12290" width="57.1796875" style="4" customWidth="1"/>
    <col min="12291" max="12291" width="9.81640625" style="4" customWidth="1"/>
    <col min="12292" max="12292" width="10.54296875" style="4" customWidth="1"/>
    <col min="12293" max="12544" width="8.81640625" style="4"/>
    <col min="12545" max="12545" width="7.81640625" style="4" customWidth="1"/>
    <col min="12546" max="12546" width="57.1796875" style="4" customWidth="1"/>
    <col min="12547" max="12547" width="9.81640625" style="4" customWidth="1"/>
    <col min="12548" max="12548" width="10.54296875" style="4" customWidth="1"/>
    <col min="12549" max="12800" width="8.81640625" style="4"/>
    <col min="12801" max="12801" width="7.81640625" style="4" customWidth="1"/>
    <col min="12802" max="12802" width="57.1796875" style="4" customWidth="1"/>
    <col min="12803" max="12803" width="9.81640625" style="4" customWidth="1"/>
    <col min="12804" max="12804" width="10.54296875" style="4" customWidth="1"/>
    <col min="12805" max="13056" width="8.81640625" style="4"/>
    <col min="13057" max="13057" width="7.81640625" style="4" customWidth="1"/>
    <col min="13058" max="13058" width="57.1796875" style="4" customWidth="1"/>
    <col min="13059" max="13059" width="9.81640625" style="4" customWidth="1"/>
    <col min="13060" max="13060" width="10.54296875" style="4" customWidth="1"/>
    <col min="13061" max="13312" width="8.81640625" style="4"/>
    <col min="13313" max="13313" width="7.81640625" style="4" customWidth="1"/>
    <col min="13314" max="13314" width="57.1796875" style="4" customWidth="1"/>
    <col min="13315" max="13315" width="9.81640625" style="4" customWidth="1"/>
    <col min="13316" max="13316" width="10.54296875" style="4" customWidth="1"/>
    <col min="13317" max="13568" width="8.81640625" style="4"/>
    <col min="13569" max="13569" width="7.81640625" style="4" customWidth="1"/>
    <col min="13570" max="13570" width="57.1796875" style="4" customWidth="1"/>
    <col min="13571" max="13571" width="9.81640625" style="4" customWidth="1"/>
    <col min="13572" max="13572" width="10.54296875" style="4" customWidth="1"/>
    <col min="13573" max="13824" width="8.81640625" style="4"/>
    <col min="13825" max="13825" width="7.81640625" style="4" customWidth="1"/>
    <col min="13826" max="13826" width="57.1796875" style="4" customWidth="1"/>
    <col min="13827" max="13827" width="9.81640625" style="4" customWidth="1"/>
    <col min="13828" max="13828" width="10.54296875" style="4" customWidth="1"/>
    <col min="13829" max="14080" width="8.81640625" style="4"/>
    <col min="14081" max="14081" width="7.81640625" style="4" customWidth="1"/>
    <col min="14082" max="14082" width="57.1796875" style="4" customWidth="1"/>
    <col min="14083" max="14083" width="9.81640625" style="4" customWidth="1"/>
    <col min="14084" max="14084" width="10.54296875" style="4" customWidth="1"/>
    <col min="14085" max="14336" width="8.81640625" style="4"/>
    <col min="14337" max="14337" width="7.81640625" style="4" customWidth="1"/>
    <col min="14338" max="14338" width="57.1796875" style="4" customWidth="1"/>
    <col min="14339" max="14339" width="9.81640625" style="4" customWidth="1"/>
    <col min="14340" max="14340" width="10.54296875" style="4" customWidth="1"/>
    <col min="14341" max="14592" width="8.81640625" style="4"/>
    <col min="14593" max="14593" width="7.81640625" style="4" customWidth="1"/>
    <col min="14594" max="14594" width="57.1796875" style="4" customWidth="1"/>
    <col min="14595" max="14595" width="9.81640625" style="4" customWidth="1"/>
    <col min="14596" max="14596" width="10.54296875" style="4" customWidth="1"/>
    <col min="14597" max="14848" width="8.81640625" style="4"/>
    <col min="14849" max="14849" width="7.81640625" style="4" customWidth="1"/>
    <col min="14850" max="14850" width="57.1796875" style="4" customWidth="1"/>
    <col min="14851" max="14851" width="9.81640625" style="4" customWidth="1"/>
    <col min="14852" max="14852" width="10.54296875" style="4" customWidth="1"/>
    <col min="14853" max="15104" width="8.81640625" style="4"/>
    <col min="15105" max="15105" width="7.81640625" style="4" customWidth="1"/>
    <col min="15106" max="15106" width="57.1796875" style="4" customWidth="1"/>
    <col min="15107" max="15107" width="9.81640625" style="4" customWidth="1"/>
    <col min="15108" max="15108" width="10.54296875" style="4" customWidth="1"/>
    <col min="15109" max="15360" width="8.81640625" style="4"/>
    <col min="15361" max="15361" width="7.81640625" style="4" customWidth="1"/>
    <col min="15362" max="15362" width="57.1796875" style="4" customWidth="1"/>
    <col min="15363" max="15363" width="9.81640625" style="4" customWidth="1"/>
    <col min="15364" max="15364" width="10.54296875" style="4" customWidth="1"/>
    <col min="15365" max="15616" width="8.81640625" style="4"/>
    <col min="15617" max="15617" width="7.81640625" style="4" customWidth="1"/>
    <col min="15618" max="15618" width="57.1796875" style="4" customWidth="1"/>
    <col min="15619" max="15619" width="9.81640625" style="4" customWidth="1"/>
    <col min="15620" max="15620" width="10.54296875" style="4" customWidth="1"/>
    <col min="15621" max="15872" width="8.81640625" style="4"/>
    <col min="15873" max="15873" width="7.81640625" style="4" customWidth="1"/>
    <col min="15874" max="15874" width="57.1796875" style="4" customWidth="1"/>
    <col min="15875" max="15875" width="9.81640625" style="4" customWidth="1"/>
    <col min="15876" max="15876" width="10.54296875" style="4" customWidth="1"/>
    <col min="15877" max="16128" width="8.81640625" style="4"/>
    <col min="16129" max="16129" width="7.81640625" style="4" customWidth="1"/>
    <col min="16130" max="16130" width="57.1796875" style="4" customWidth="1"/>
    <col min="16131" max="16131" width="9.81640625" style="4" customWidth="1"/>
    <col min="16132" max="16132" width="10.54296875" style="4" customWidth="1"/>
    <col min="16133" max="16384" width="8.81640625" style="4"/>
  </cols>
  <sheetData>
    <row r="1" spans="1:4" x14ac:dyDescent="0.35">
      <c r="A1" s="1"/>
      <c r="B1" s="2"/>
      <c r="C1" s="2"/>
      <c r="D1" s="3" t="s">
        <v>0</v>
      </c>
    </row>
    <row r="2" spans="1:4" x14ac:dyDescent="0.35">
      <c r="A2" s="1"/>
      <c r="B2" s="2"/>
      <c r="C2" s="2"/>
      <c r="D2" s="3" t="s">
        <v>1</v>
      </c>
    </row>
    <row r="3" spans="1:4" x14ac:dyDescent="0.35">
      <c r="A3" s="1"/>
      <c r="B3" s="2"/>
      <c r="C3" s="2"/>
      <c r="D3" s="3"/>
    </row>
    <row r="4" spans="1:4" x14ac:dyDescent="0.35">
      <c r="A4" s="1"/>
      <c r="B4" s="2"/>
      <c r="C4" s="2"/>
      <c r="D4" s="3"/>
    </row>
    <row r="5" spans="1:4" x14ac:dyDescent="0.35">
      <c r="A5" s="1"/>
      <c r="B5" s="2"/>
      <c r="C5" s="2"/>
      <c r="D5" s="3"/>
    </row>
    <row r="6" spans="1:4" x14ac:dyDescent="0.35">
      <c r="A6" s="1"/>
      <c r="B6" s="2"/>
      <c r="C6" s="2"/>
      <c r="D6" s="3"/>
    </row>
    <row r="7" spans="1:4" x14ac:dyDescent="0.35">
      <c r="A7" s="1"/>
      <c r="B7" s="2"/>
      <c r="C7" s="2"/>
      <c r="D7" s="2"/>
    </row>
    <row r="8" spans="1:4" ht="27.75" customHeight="1" x14ac:dyDescent="0.35">
      <c r="A8" s="1"/>
      <c r="B8" s="1" t="s">
        <v>2</v>
      </c>
      <c r="C8" s="76" t="s">
        <v>3</v>
      </c>
      <c r="D8" s="76"/>
    </row>
    <row r="9" spans="1:4" x14ac:dyDescent="0.35">
      <c r="A9" s="1"/>
      <c r="B9" s="1" t="s">
        <v>4</v>
      </c>
      <c r="C9" s="77">
        <v>45747</v>
      </c>
      <c r="D9" s="78"/>
    </row>
    <row r="10" spans="1:4" x14ac:dyDescent="0.35">
      <c r="A10" s="1"/>
      <c r="B10" s="2"/>
      <c r="C10" s="5" t="s">
        <v>5</v>
      </c>
      <c r="D10" s="2"/>
    </row>
    <row r="11" spans="1:4" x14ac:dyDescent="0.35">
      <c r="A11" s="1"/>
      <c r="B11" s="1" t="s">
        <v>6</v>
      </c>
      <c r="C11" s="2"/>
      <c r="D11" s="2"/>
    </row>
    <row r="12" spans="1:4" x14ac:dyDescent="0.35">
      <c r="A12" s="1"/>
      <c r="B12" s="1"/>
      <c r="C12" s="2"/>
      <c r="D12" s="2"/>
    </row>
    <row r="13" spans="1:4" x14ac:dyDescent="0.2">
      <c r="A13" s="6"/>
      <c r="B13" s="2"/>
      <c r="C13" s="2"/>
      <c r="D13" s="83" t="s">
        <v>329</v>
      </c>
    </row>
    <row r="14" spans="1:4" ht="29" x14ac:dyDescent="0.35">
      <c r="A14" s="7" t="s">
        <v>7</v>
      </c>
      <c r="B14" s="7" t="s">
        <v>8</v>
      </c>
      <c r="C14" s="7" t="s">
        <v>9</v>
      </c>
      <c r="D14" s="7" t="s">
        <v>10</v>
      </c>
    </row>
    <row r="15" spans="1:4" x14ac:dyDescent="0.35">
      <c r="A15" s="7">
        <v>1</v>
      </c>
      <c r="B15" s="7">
        <v>2</v>
      </c>
      <c r="C15" s="8">
        <v>3</v>
      </c>
      <c r="D15" s="8">
        <v>4</v>
      </c>
    </row>
    <row r="16" spans="1:4" x14ac:dyDescent="0.35">
      <c r="A16" s="7">
        <v>1</v>
      </c>
      <c r="B16" s="9" t="s">
        <v>11</v>
      </c>
      <c r="C16" s="10"/>
      <c r="D16" s="10"/>
    </row>
    <row r="17" spans="1:4" x14ac:dyDescent="0.35">
      <c r="A17" s="11">
        <v>2</v>
      </c>
      <c r="B17" s="12" t="s">
        <v>12</v>
      </c>
      <c r="C17" s="13">
        <v>6006</v>
      </c>
      <c r="D17" s="13">
        <v>2530</v>
      </c>
    </row>
    <row r="18" spans="1:4" x14ac:dyDescent="0.35">
      <c r="A18" s="14" t="s">
        <v>13</v>
      </c>
      <c r="B18" s="15" t="s">
        <v>14</v>
      </c>
      <c r="C18" s="13"/>
      <c r="D18" s="13"/>
    </row>
    <row r="19" spans="1:4" x14ac:dyDescent="0.35">
      <c r="A19" s="14" t="s">
        <v>15</v>
      </c>
      <c r="B19" s="15" t="s">
        <v>16</v>
      </c>
      <c r="C19" s="13">
        <v>6006</v>
      </c>
      <c r="D19" s="13">
        <v>2530</v>
      </c>
    </row>
    <row r="20" spans="1:4" x14ac:dyDescent="0.35">
      <c r="A20" s="11">
        <v>3</v>
      </c>
      <c r="B20" s="12" t="s">
        <v>17</v>
      </c>
      <c r="C20" s="13"/>
      <c r="D20" s="13"/>
    </row>
    <row r="21" spans="1:4" x14ac:dyDescent="0.35">
      <c r="A21" s="11">
        <v>4</v>
      </c>
      <c r="B21" s="12" t="s">
        <v>18</v>
      </c>
      <c r="C21" s="13"/>
      <c r="D21" s="13"/>
    </row>
    <row r="22" spans="1:4" x14ac:dyDescent="0.35">
      <c r="A22" s="14" t="s">
        <v>19</v>
      </c>
      <c r="B22" s="15" t="s">
        <v>20</v>
      </c>
      <c r="C22" s="13"/>
      <c r="D22" s="13"/>
    </row>
    <row r="23" spans="1:4" x14ac:dyDescent="0.35">
      <c r="A23" s="11">
        <v>5</v>
      </c>
      <c r="B23" s="12" t="s">
        <v>21</v>
      </c>
      <c r="C23" s="13"/>
      <c r="D23" s="13"/>
    </row>
    <row r="24" spans="1:4" x14ac:dyDescent="0.35">
      <c r="A24" s="14" t="s">
        <v>22</v>
      </c>
      <c r="B24" s="16" t="s">
        <v>20</v>
      </c>
      <c r="C24" s="13"/>
      <c r="D24" s="13"/>
    </row>
    <row r="25" spans="1:4" ht="29" x14ac:dyDescent="0.35">
      <c r="A25" s="11">
        <v>6</v>
      </c>
      <c r="B25" s="12" t="s">
        <v>23</v>
      </c>
      <c r="C25" s="13"/>
      <c r="D25" s="13">
        <v>104</v>
      </c>
    </row>
    <row r="26" spans="1:4" x14ac:dyDescent="0.35">
      <c r="A26" s="14" t="s">
        <v>24</v>
      </c>
      <c r="B26" s="15" t="s">
        <v>20</v>
      </c>
      <c r="C26" s="13"/>
      <c r="D26" s="13">
        <v>104</v>
      </c>
    </row>
    <row r="27" spans="1:4" ht="29" x14ac:dyDescent="0.35">
      <c r="A27" s="11">
        <v>7</v>
      </c>
      <c r="B27" s="12" t="s">
        <v>25</v>
      </c>
      <c r="C27" s="13"/>
      <c r="D27" s="13"/>
    </row>
    <row r="28" spans="1:4" x14ac:dyDescent="0.35">
      <c r="A28" s="14" t="s">
        <v>26</v>
      </c>
      <c r="B28" s="15" t="s">
        <v>20</v>
      </c>
      <c r="C28" s="13"/>
      <c r="D28" s="13"/>
    </row>
    <row r="29" spans="1:4" ht="29" x14ac:dyDescent="0.35">
      <c r="A29" s="11">
        <v>8</v>
      </c>
      <c r="B29" s="12" t="s">
        <v>27</v>
      </c>
      <c r="C29" s="13"/>
      <c r="D29" s="13"/>
    </row>
    <row r="30" spans="1:4" x14ac:dyDescent="0.35">
      <c r="A30" s="14" t="s">
        <v>28</v>
      </c>
      <c r="B30" s="15" t="s">
        <v>20</v>
      </c>
      <c r="C30" s="13"/>
      <c r="D30" s="13"/>
    </row>
    <row r="31" spans="1:4" x14ac:dyDescent="0.35">
      <c r="A31" s="11">
        <v>9</v>
      </c>
      <c r="B31" s="12" t="s">
        <v>29</v>
      </c>
      <c r="C31" s="13"/>
      <c r="D31" s="13"/>
    </row>
    <row r="32" spans="1:4" x14ac:dyDescent="0.35">
      <c r="A32" s="11">
        <v>10</v>
      </c>
      <c r="B32" s="12" t="s">
        <v>30</v>
      </c>
      <c r="C32" s="13"/>
      <c r="D32" s="13"/>
    </row>
    <row r="33" spans="1:4" x14ac:dyDescent="0.35">
      <c r="A33" s="11">
        <v>11</v>
      </c>
      <c r="B33" s="12" t="s">
        <v>31</v>
      </c>
      <c r="C33" s="13"/>
      <c r="D33" s="13"/>
    </row>
    <row r="34" spans="1:4" x14ac:dyDescent="0.35">
      <c r="A34" s="11">
        <v>12</v>
      </c>
      <c r="B34" s="12" t="s">
        <v>32</v>
      </c>
      <c r="C34" s="13"/>
      <c r="D34" s="13"/>
    </row>
    <row r="35" spans="1:4" ht="29" x14ac:dyDescent="0.35">
      <c r="A35" s="11">
        <v>13</v>
      </c>
      <c r="B35" s="12" t="s">
        <v>33</v>
      </c>
      <c r="C35" s="13"/>
      <c r="D35" s="13"/>
    </row>
    <row r="36" spans="1:4" ht="29" x14ac:dyDescent="0.35">
      <c r="A36" s="11">
        <v>14</v>
      </c>
      <c r="B36" s="12" t="s">
        <v>34</v>
      </c>
      <c r="C36" s="13">
        <v>1</v>
      </c>
      <c r="D36" s="13">
        <v>1</v>
      </c>
    </row>
    <row r="37" spans="1:4" x14ac:dyDescent="0.35">
      <c r="A37" s="11">
        <v>15</v>
      </c>
      <c r="B37" s="12" t="s">
        <v>35</v>
      </c>
      <c r="C37" s="13">
        <v>126</v>
      </c>
      <c r="D37" s="13">
        <v>128</v>
      </c>
    </row>
    <row r="38" spans="1:4" x14ac:dyDescent="0.35">
      <c r="A38" s="11">
        <v>16</v>
      </c>
      <c r="B38" s="12" t="s">
        <v>36</v>
      </c>
      <c r="C38" s="13"/>
      <c r="D38" s="13"/>
    </row>
    <row r="39" spans="1:4" x14ac:dyDescent="0.35">
      <c r="A39" s="14" t="s">
        <v>37</v>
      </c>
      <c r="B39" s="16" t="s">
        <v>38</v>
      </c>
      <c r="C39" s="13"/>
      <c r="D39" s="13"/>
    </row>
    <row r="40" spans="1:4" x14ac:dyDescent="0.35">
      <c r="A40" s="14" t="s">
        <v>39</v>
      </c>
      <c r="B40" s="16" t="s">
        <v>40</v>
      </c>
      <c r="C40" s="13"/>
      <c r="D40" s="13"/>
    </row>
    <row r="41" spans="1:4" x14ac:dyDescent="0.35">
      <c r="A41" s="14" t="s">
        <v>41</v>
      </c>
      <c r="B41" s="16" t="s">
        <v>42</v>
      </c>
      <c r="C41" s="13"/>
      <c r="D41" s="13"/>
    </row>
    <row r="42" spans="1:4" x14ac:dyDescent="0.35">
      <c r="A42" s="14" t="s">
        <v>43</v>
      </c>
      <c r="B42" s="16" t="s">
        <v>44</v>
      </c>
      <c r="C42" s="13"/>
      <c r="D42" s="13"/>
    </row>
    <row r="43" spans="1:4" x14ac:dyDescent="0.35">
      <c r="A43" s="14" t="s">
        <v>45</v>
      </c>
      <c r="B43" s="16" t="s">
        <v>46</v>
      </c>
      <c r="C43" s="13"/>
      <c r="D43" s="13"/>
    </row>
    <row r="44" spans="1:4" x14ac:dyDescent="0.35">
      <c r="A44" s="14" t="s">
        <v>47</v>
      </c>
      <c r="B44" s="16" t="s">
        <v>48</v>
      </c>
      <c r="C44" s="13"/>
      <c r="D44" s="13"/>
    </row>
    <row r="45" spans="1:4" x14ac:dyDescent="0.35">
      <c r="A45" s="14" t="s">
        <v>49</v>
      </c>
      <c r="B45" s="16" t="s">
        <v>50</v>
      </c>
      <c r="C45" s="13"/>
      <c r="D45" s="13"/>
    </row>
    <row r="46" spans="1:4" x14ac:dyDescent="0.35">
      <c r="A46" s="14" t="s">
        <v>51</v>
      </c>
      <c r="B46" s="16" t="s">
        <v>52</v>
      </c>
      <c r="C46" s="13"/>
      <c r="D46" s="13"/>
    </row>
    <row r="47" spans="1:4" x14ac:dyDescent="0.35">
      <c r="A47" s="14" t="s">
        <v>53</v>
      </c>
      <c r="B47" s="16" t="s">
        <v>54</v>
      </c>
      <c r="C47" s="13"/>
      <c r="D47" s="13"/>
    </row>
    <row r="48" spans="1:4" x14ac:dyDescent="0.35">
      <c r="A48" s="14" t="s">
        <v>55</v>
      </c>
      <c r="B48" s="16" t="s">
        <v>56</v>
      </c>
      <c r="C48" s="13"/>
      <c r="D48" s="13"/>
    </row>
    <row r="49" spans="1:4" x14ac:dyDescent="0.35">
      <c r="A49" s="14" t="s">
        <v>57</v>
      </c>
      <c r="B49" s="16" t="s">
        <v>58</v>
      </c>
      <c r="C49" s="13"/>
      <c r="D49" s="13"/>
    </row>
    <row r="50" spans="1:4" x14ac:dyDescent="0.35">
      <c r="A50" s="17" t="s">
        <v>59</v>
      </c>
      <c r="B50" s="18" t="s">
        <v>60</v>
      </c>
      <c r="C50" s="13"/>
      <c r="D50" s="13"/>
    </row>
    <row r="51" spans="1:4" ht="14.5" customHeight="1" x14ac:dyDescent="0.35">
      <c r="A51" s="14" t="s">
        <v>61</v>
      </c>
      <c r="B51" s="16" t="s">
        <v>62</v>
      </c>
      <c r="C51" s="13"/>
      <c r="D51" s="13"/>
    </row>
    <row r="52" spans="1:4" ht="17.5" customHeight="1" x14ac:dyDescent="0.35">
      <c r="A52" s="14" t="s">
        <v>63</v>
      </c>
      <c r="B52" s="16" t="s">
        <v>64</v>
      </c>
      <c r="C52" s="13"/>
      <c r="D52" s="13"/>
    </row>
    <row r="53" spans="1:4" ht="15.65" customHeight="1" x14ac:dyDescent="0.35">
      <c r="A53" s="14" t="s">
        <v>65</v>
      </c>
      <c r="B53" s="16" t="s">
        <v>66</v>
      </c>
      <c r="C53" s="13"/>
      <c r="D53" s="13"/>
    </row>
    <row r="54" spans="1:4" ht="17.5" customHeight="1" x14ac:dyDescent="0.35">
      <c r="A54" s="14" t="s">
        <v>67</v>
      </c>
      <c r="B54" s="16" t="s">
        <v>68</v>
      </c>
      <c r="C54" s="13"/>
      <c r="D54" s="13"/>
    </row>
    <row r="55" spans="1:4" x14ac:dyDescent="0.35">
      <c r="A55" s="11">
        <v>18</v>
      </c>
      <c r="B55" s="12" t="s">
        <v>69</v>
      </c>
      <c r="C55" s="13"/>
      <c r="D55" s="13"/>
    </row>
    <row r="56" spans="1:4" x14ac:dyDescent="0.35">
      <c r="A56" s="11">
        <v>19</v>
      </c>
      <c r="B56" s="12" t="s">
        <v>70</v>
      </c>
      <c r="C56" s="13"/>
      <c r="D56" s="13"/>
    </row>
    <row r="57" spans="1:4" x14ac:dyDescent="0.35">
      <c r="A57" s="11">
        <v>20</v>
      </c>
      <c r="B57" s="12" t="s">
        <v>71</v>
      </c>
      <c r="C57" s="13"/>
      <c r="D57" s="13"/>
    </row>
    <row r="58" spans="1:4" x14ac:dyDescent="0.35">
      <c r="A58" s="11">
        <v>21</v>
      </c>
      <c r="B58" s="12" t="s">
        <v>72</v>
      </c>
      <c r="C58" s="13"/>
      <c r="D58" s="13"/>
    </row>
    <row r="59" spans="1:4" x14ac:dyDescent="0.35">
      <c r="A59" s="7">
        <v>22</v>
      </c>
      <c r="B59" s="9" t="s">
        <v>73</v>
      </c>
      <c r="C59" s="19">
        <f>C17+C20+C21+C23+C25+C27+C29+C31+C32+C33+C34+C35+C36+C37+C38+C50+C55+C56+C57+C58</f>
        <v>6133</v>
      </c>
      <c r="D59" s="19">
        <f>D17+D20+D21+D23+D25+D27+D29+D31+D32+D33+D34+D35+D36+D37+D38+D50+D55+D56+D57+D58</f>
        <v>2763</v>
      </c>
    </row>
    <row r="60" spans="1:4" x14ac:dyDescent="0.35">
      <c r="A60" s="7">
        <v>23</v>
      </c>
      <c r="B60" s="9" t="s">
        <v>74</v>
      </c>
      <c r="C60" s="19"/>
      <c r="D60" s="19"/>
    </row>
    <row r="61" spans="1:4" x14ac:dyDescent="0.35">
      <c r="A61" s="11">
        <v>24</v>
      </c>
      <c r="B61" s="12" t="s">
        <v>75</v>
      </c>
      <c r="C61" s="13"/>
      <c r="D61" s="13"/>
    </row>
    <row r="62" spans="1:4" x14ac:dyDescent="0.35">
      <c r="A62" s="11">
        <v>25</v>
      </c>
      <c r="B62" s="12" t="s">
        <v>76</v>
      </c>
      <c r="C62" s="13"/>
      <c r="D62" s="13"/>
    </row>
    <row r="63" spans="1:4" x14ac:dyDescent="0.35">
      <c r="A63" s="11">
        <v>26</v>
      </c>
      <c r="B63" s="12" t="s">
        <v>77</v>
      </c>
      <c r="C63" s="13"/>
      <c r="D63" s="13"/>
    </row>
    <row r="64" spans="1:4" x14ac:dyDescent="0.35">
      <c r="A64" s="11">
        <v>27</v>
      </c>
      <c r="B64" s="12" t="s">
        <v>78</v>
      </c>
      <c r="C64" s="13"/>
      <c r="D64" s="13"/>
    </row>
    <row r="65" spans="1:4" x14ac:dyDescent="0.35">
      <c r="A65" s="11">
        <v>28</v>
      </c>
      <c r="B65" s="12" t="s">
        <v>79</v>
      </c>
      <c r="C65" s="13"/>
      <c r="D65" s="13"/>
    </row>
    <row r="66" spans="1:4" x14ac:dyDescent="0.35">
      <c r="A66" s="11">
        <v>29</v>
      </c>
      <c r="B66" s="12" t="s">
        <v>80</v>
      </c>
      <c r="C66" s="13"/>
      <c r="D66" s="13"/>
    </row>
    <row r="67" spans="1:4" x14ac:dyDescent="0.35">
      <c r="A67" s="11">
        <v>30</v>
      </c>
      <c r="B67" s="12" t="s">
        <v>81</v>
      </c>
      <c r="C67" s="13">
        <v>45</v>
      </c>
      <c r="D67" s="13">
        <v>28</v>
      </c>
    </row>
    <row r="68" spans="1:4" x14ac:dyDescent="0.35">
      <c r="A68" s="11">
        <v>31</v>
      </c>
      <c r="B68" s="12" t="s">
        <v>82</v>
      </c>
      <c r="C68" s="13"/>
      <c r="D68" s="13"/>
    </row>
    <row r="69" spans="1:4" x14ac:dyDescent="0.35">
      <c r="A69" s="14" t="s">
        <v>83</v>
      </c>
      <c r="B69" s="16" t="s">
        <v>84</v>
      </c>
      <c r="C69" s="13"/>
      <c r="D69" s="13"/>
    </row>
    <row r="70" spans="1:4" x14ac:dyDescent="0.35">
      <c r="A70" s="14" t="s">
        <v>85</v>
      </c>
      <c r="B70" s="16" t="s">
        <v>86</v>
      </c>
      <c r="C70" s="13"/>
      <c r="D70" s="13"/>
    </row>
    <row r="71" spans="1:4" x14ac:dyDescent="0.35">
      <c r="A71" s="14" t="s">
        <v>87</v>
      </c>
      <c r="B71" s="16" t="s">
        <v>88</v>
      </c>
      <c r="C71" s="13"/>
      <c r="D71" s="13"/>
    </row>
    <row r="72" spans="1:4" x14ac:dyDescent="0.35">
      <c r="A72" s="14" t="s">
        <v>89</v>
      </c>
      <c r="B72" s="16" t="s">
        <v>90</v>
      </c>
      <c r="C72" s="13"/>
      <c r="D72" s="13"/>
    </row>
    <row r="73" spans="1:4" x14ac:dyDescent="0.35">
      <c r="A73" s="14" t="s">
        <v>91</v>
      </c>
      <c r="B73" s="16" t="s">
        <v>92</v>
      </c>
      <c r="C73" s="13"/>
      <c r="D73" s="13"/>
    </row>
    <row r="74" spans="1:4" x14ac:dyDescent="0.35">
      <c r="A74" s="14" t="s">
        <v>93</v>
      </c>
      <c r="B74" s="16" t="s">
        <v>94</v>
      </c>
      <c r="C74" s="13"/>
      <c r="D74" s="13"/>
    </row>
    <row r="75" spans="1:4" x14ac:dyDescent="0.35">
      <c r="A75" s="14" t="s">
        <v>95</v>
      </c>
      <c r="B75" s="16" t="s">
        <v>96</v>
      </c>
      <c r="C75" s="13"/>
      <c r="D75" s="13"/>
    </row>
    <row r="76" spans="1:4" x14ac:dyDescent="0.35">
      <c r="A76" s="14" t="s">
        <v>97</v>
      </c>
      <c r="B76" s="16" t="s">
        <v>98</v>
      </c>
      <c r="C76" s="13"/>
      <c r="D76" s="13"/>
    </row>
    <row r="77" spans="1:4" x14ac:dyDescent="0.35">
      <c r="A77" s="14" t="s">
        <v>99</v>
      </c>
      <c r="B77" s="16" t="s">
        <v>100</v>
      </c>
      <c r="C77" s="13"/>
      <c r="D77" s="13"/>
    </row>
    <row r="78" spans="1:4" x14ac:dyDescent="0.35">
      <c r="A78" s="14" t="s">
        <v>101</v>
      </c>
      <c r="B78" s="16" t="s">
        <v>102</v>
      </c>
      <c r="C78" s="13"/>
      <c r="D78" s="13"/>
    </row>
    <row r="79" spans="1:4" x14ac:dyDescent="0.35">
      <c r="A79" s="14" t="s">
        <v>103</v>
      </c>
      <c r="B79" s="16" t="s">
        <v>104</v>
      </c>
      <c r="C79" s="13"/>
      <c r="D79" s="13"/>
    </row>
    <row r="80" spans="1:4" x14ac:dyDescent="0.35">
      <c r="A80" s="14" t="s">
        <v>105</v>
      </c>
      <c r="B80" s="16" t="s">
        <v>106</v>
      </c>
      <c r="C80" s="13"/>
      <c r="D80" s="13"/>
    </row>
    <row r="81" spans="1:4" x14ac:dyDescent="0.35">
      <c r="A81" s="11">
        <v>32</v>
      </c>
      <c r="B81" s="12" t="s">
        <v>60</v>
      </c>
      <c r="C81" s="13"/>
      <c r="D81" s="13"/>
    </row>
    <row r="82" spans="1:4" x14ac:dyDescent="0.35">
      <c r="A82" s="14" t="s">
        <v>107</v>
      </c>
      <c r="B82" s="16" t="s">
        <v>108</v>
      </c>
      <c r="C82" s="13"/>
      <c r="D82" s="13"/>
    </row>
    <row r="83" spans="1:4" x14ac:dyDescent="0.35">
      <c r="A83" s="14" t="s">
        <v>109</v>
      </c>
      <c r="B83" s="16" t="s">
        <v>110</v>
      </c>
      <c r="C83" s="13"/>
      <c r="D83" s="13"/>
    </row>
    <row r="84" spans="1:4" x14ac:dyDescent="0.35">
      <c r="A84" s="14" t="s">
        <v>111</v>
      </c>
      <c r="B84" s="16" t="s">
        <v>112</v>
      </c>
      <c r="C84" s="13"/>
      <c r="D84" s="13"/>
    </row>
    <row r="85" spans="1:4" x14ac:dyDescent="0.35">
      <c r="A85" s="14" t="s">
        <v>113</v>
      </c>
      <c r="B85" s="16" t="s">
        <v>114</v>
      </c>
      <c r="C85" s="13"/>
      <c r="D85" s="13"/>
    </row>
    <row r="86" spans="1:4" x14ac:dyDescent="0.35">
      <c r="A86" s="11">
        <v>33</v>
      </c>
      <c r="B86" s="12" t="s">
        <v>115</v>
      </c>
      <c r="C86" s="13"/>
      <c r="D86" s="13"/>
    </row>
    <row r="87" spans="1:4" x14ac:dyDescent="0.35">
      <c r="A87" s="11">
        <v>34</v>
      </c>
      <c r="B87" s="12" t="s">
        <v>116</v>
      </c>
      <c r="C87" s="13"/>
      <c r="D87" s="13"/>
    </row>
    <row r="88" spans="1:4" x14ac:dyDescent="0.35">
      <c r="A88" s="11">
        <v>35</v>
      </c>
      <c r="B88" s="12" t="s">
        <v>117</v>
      </c>
      <c r="C88" s="13">
        <v>5439</v>
      </c>
      <c r="D88" s="13">
        <v>2309</v>
      </c>
    </row>
    <row r="89" spans="1:4" x14ac:dyDescent="0.35">
      <c r="A89" s="11">
        <v>36</v>
      </c>
      <c r="B89" s="12" t="s">
        <v>118</v>
      </c>
      <c r="C89" s="13"/>
      <c r="D89" s="13"/>
    </row>
    <row r="90" spans="1:4" x14ac:dyDescent="0.35">
      <c r="A90" s="11">
        <v>37</v>
      </c>
      <c r="B90" s="12" t="s">
        <v>119</v>
      </c>
      <c r="C90" s="13"/>
      <c r="D90" s="13"/>
    </row>
    <row r="91" spans="1:4" x14ac:dyDescent="0.35">
      <c r="A91" s="11">
        <v>38</v>
      </c>
      <c r="B91" s="12" t="s">
        <v>120</v>
      </c>
      <c r="C91" s="13">
        <v>6</v>
      </c>
      <c r="D91" s="13"/>
    </row>
    <row r="92" spans="1:4" x14ac:dyDescent="0.35">
      <c r="A92" s="20">
        <v>39</v>
      </c>
      <c r="B92" s="21" t="s">
        <v>121</v>
      </c>
      <c r="C92" s="22">
        <f>C61+C62+C63+C64+C65+C66+C67+C68+C81+C86+C87+C88+C89+C91</f>
        <v>5490</v>
      </c>
      <c r="D92" s="22">
        <f>D61+D62+D63+D64+D65+D66+D67+D68+D81+D86+D87+D88+D89+D91</f>
        <v>2337</v>
      </c>
    </row>
    <row r="93" spans="1:4" x14ac:dyDescent="0.35">
      <c r="A93" s="7">
        <v>40</v>
      </c>
      <c r="B93" s="9" t="s">
        <v>122</v>
      </c>
      <c r="C93" s="19"/>
      <c r="D93" s="19"/>
    </row>
    <row r="94" spans="1:4" x14ac:dyDescent="0.35">
      <c r="A94" s="11">
        <v>41</v>
      </c>
      <c r="B94" s="12" t="s">
        <v>123</v>
      </c>
      <c r="C94" s="13">
        <v>200</v>
      </c>
      <c r="D94" s="13">
        <v>200</v>
      </c>
    </row>
    <row r="95" spans="1:4" x14ac:dyDescent="0.35">
      <c r="A95" s="14" t="s">
        <v>124</v>
      </c>
      <c r="B95" s="16" t="s">
        <v>125</v>
      </c>
      <c r="C95" s="13"/>
      <c r="D95" s="13"/>
    </row>
    <row r="96" spans="1:4" x14ac:dyDescent="0.35">
      <c r="A96" s="14" t="s">
        <v>126</v>
      </c>
      <c r="B96" s="16" t="s">
        <v>127</v>
      </c>
      <c r="C96" s="13"/>
      <c r="D96" s="13"/>
    </row>
    <row r="97" spans="1:4" x14ac:dyDescent="0.35">
      <c r="A97" s="11">
        <v>42</v>
      </c>
      <c r="B97" s="12" t="s">
        <v>128</v>
      </c>
      <c r="C97" s="13">
        <v>188</v>
      </c>
      <c r="D97" s="13">
        <v>188</v>
      </c>
    </row>
    <row r="98" spans="1:4" x14ac:dyDescent="0.35">
      <c r="A98" s="11">
        <v>43</v>
      </c>
      <c r="B98" s="12" t="s">
        <v>129</v>
      </c>
      <c r="C98" s="13"/>
      <c r="D98" s="13"/>
    </row>
    <row r="99" spans="1:4" x14ac:dyDescent="0.35">
      <c r="A99" s="11">
        <v>44</v>
      </c>
      <c r="B99" s="12" t="s">
        <v>130</v>
      </c>
      <c r="C99" s="13"/>
      <c r="D99" s="13"/>
    </row>
    <row r="100" spans="1:4" ht="29" x14ac:dyDescent="0.35">
      <c r="A100" s="14" t="s">
        <v>131</v>
      </c>
      <c r="B100" s="16" t="s">
        <v>132</v>
      </c>
      <c r="C100" s="13"/>
      <c r="D100" s="13"/>
    </row>
    <row r="101" spans="1:4" x14ac:dyDescent="0.35">
      <c r="A101" s="14" t="s">
        <v>133</v>
      </c>
      <c r="B101" s="16" t="s">
        <v>134</v>
      </c>
      <c r="C101" s="13"/>
      <c r="D101" s="13"/>
    </row>
    <row r="102" spans="1:4" ht="29" x14ac:dyDescent="0.35">
      <c r="A102" s="14" t="s">
        <v>135</v>
      </c>
      <c r="B102" s="16" t="s">
        <v>136</v>
      </c>
      <c r="C102" s="13"/>
      <c r="D102" s="13"/>
    </row>
    <row r="103" spans="1:4" x14ac:dyDescent="0.35">
      <c r="A103" s="11">
        <v>45</v>
      </c>
      <c r="B103" s="12" t="s">
        <v>137</v>
      </c>
      <c r="C103" s="13"/>
      <c r="D103" s="13">
        <v>-128</v>
      </c>
    </row>
    <row r="104" spans="1:4" x14ac:dyDescent="0.35">
      <c r="A104" s="11">
        <v>46</v>
      </c>
      <c r="B104" s="12" t="s">
        <v>138</v>
      </c>
      <c r="C104" s="13">
        <v>255</v>
      </c>
      <c r="D104" s="13">
        <v>166</v>
      </c>
    </row>
    <row r="105" spans="1:4" x14ac:dyDescent="0.35">
      <c r="A105" s="14" t="s">
        <v>139</v>
      </c>
      <c r="B105" s="16" t="s">
        <v>140</v>
      </c>
      <c r="C105" s="13">
        <v>166</v>
      </c>
      <c r="D105" s="13">
        <v>22</v>
      </c>
    </row>
    <row r="106" spans="1:4" x14ac:dyDescent="0.35">
      <c r="A106" s="14" t="s">
        <v>141</v>
      </c>
      <c r="B106" s="16" t="s">
        <v>142</v>
      </c>
      <c r="C106" s="13">
        <v>89</v>
      </c>
      <c r="D106" s="13">
        <v>144</v>
      </c>
    </row>
    <row r="107" spans="1:4" x14ac:dyDescent="0.35">
      <c r="A107" s="7">
        <v>47</v>
      </c>
      <c r="B107" s="9" t="s">
        <v>143</v>
      </c>
      <c r="C107" s="19">
        <f>C94+C97+C98+C99+C103+C104</f>
        <v>643</v>
      </c>
      <c r="D107" s="19">
        <f>D94+D97+D98+D99+D103+D104</f>
        <v>426</v>
      </c>
    </row>
    <row r="108" spans="1:4" x14ac:dyDescent="0.35">
      <c r="A108" s="7">
        <v>48</v>
      </c>
      <c r="B108" s="9" t="s">
        <v>144</v>
      </c>
      <c r="C108" s="19">
        <f>C107+C92</f>
        <v>6133</v>
      </c>
      <c r="D108" s="19">
        <f>D107+D92</f>
        <v>2763</v>
      </c>
    </row>
    <row r="110" spans="1:4" x14ac:dyDescent="0.35">
      <c r="B110" s="25" t="s">
        <v>267</v>
      </c>
      <c r="C110" s="25"/>
      <c r="D110" s="27">
        <v>45772</v>
      </c>
    </row>
    <row r="111" spans="1:4" x14ac:dyDescent="0.35">
      <c r="B111" s="26" t="s">
        <v>145</v>
      </c>
      <c r="C111" s="26" t="s">
        <v>146</v>
      </c>
      <c r="D111" s="26" t="s">
        <v>147</v>
      </c>
    </row>
    <row r="112" spans="1:4" x14ac:dyDescent="0.35">
      <c r="B112" s="2"/>
      <c r="C112" s="2"/>
      <c r="D112" s="2"/>
    </row>
    <row r="113" spans="2:4" x14ac:dyDescent="0.35">
      <c r="B113" s="25" t="s">
        <v>148</v>
      </c>
      <c r="C113" s="25"/>
      <c r="D113" s="27">
        <v>45772</v>
      </c>
    </row>
    <row r="114" spans="2:4" x14ac:dyDescent="0.35">
      <c r="B114" s="26" t="s">
        <v>145</v>
      </c>
      <c r="C114" s="26" t="s">
        <v>146</v>
      </c>
      <c r="D114" s="26" t="s">
        <v>147</v>
      </c>
    </row>
  </sheetData>
  <mergeCells count="2">
    <mergeCell ref="C8:D8"/>
    <mergeCell ref="C9:D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workbookViewId="0">
      <selection activeCell="D13" sqref="D13"/>
    </sheetView>
  </sheetViews>
  <sheetFormatPr defaultColWidth="8.81640625" defaultRowHeight="14.5" x14ac:dyDescent="0.35"/>
  <cols>
    <col min="1" max="1" width="8.81640625" style="40" customWidth="1"/>
    <col min="2" max="2" width="52.1796875" style="40" customWidth="1"/>
    <col min="3" max="3" width="14.1796875" style="2" customWidth="1"/>
    <col min="4" max="4" width="12.453125" style="2" customWidth="1"/>
    <col min="5" max="256" width="8.81640625" style="2"/>
    <col min="257" max="257" width="8.81640625" style="2" customWidth="1"/>
    <col min="258" max="258" width="52.1796875" style="2" customWidth="1"/>
    <col min="259" max="259" width="14.1796875" style="2" customWidth="1"/>
    <col min="260" max="260" width="12.453125" style="2" customWidth="1"/>
    <col min="261" max="512" width="8.81640625" style="2"/>
    <col min="513" max="513" width="8.81640625" style="2" customWidth="1"/>
    <col min="514" max="514" width="52.1796875" style="2" customWidth="1"/>
    <col min="515" max="515" width="14.1796875" style="2" customWidth="1"/>
    <col min="516" max="516" width="12.453125" style="2" customWidth="1"/>
    <col min="517" max="768" width="8.81640625" style="2"/>
    <col min="769" max="769" width="8.81640625" style="2" customWidth="1"/>
    <col min="770" max="770" width="52.1796875" style="2" customWidth="1"/>
    <col min="771" max="771" width="14.1796875" style="2" customWidth="1"/>
    <col min="772" max="772" width="12.453125" style="2" customWidth="1"/>
    <col min="773" max="1024" width="8.81640625" style="2"/>
    <col min="1025" max="1025" width="8.81640625" style="2" customWidth="1"/>
    <col min="1026" max="1026" width="52.1796875" style="2" customWidth="1"/>
    <col min="1027" max="1027" width="14.1796875" style="2" customWidth="1"/>
    <col min="1028" max="1028" width="12.453125" style="2" customWidth="1"/>
    <col min="1029" max="1280" width="8.81640625" style="2"/>
    <col min="1281" max="1281" width="8.81640625" style="2" customWidth="1"/>
    <col min="1282" max="1282" width="52.1796875" style="2" customWidth="1"/>
    <col min="1283" max="1283" width="14.1796875" style="2" customWidth="1"/>
    <col min="1284" max="1284" width="12.453125" style="2" customWidth="1"/>
    <col min="1285" max="1536" width="8.81640625" style="2"/>
    <col min="1537" max="1537" width="8.81640625" style="2" customWidth="1"/>
    <col min="1538" max="1538" width="52.1796875" style="2" customWidth="1"/>
    <col min="1539" max="1539" width="14.1796875" style="2" customWidth="1"/>
    <col min="1540" max="1540" width="12.453125" style="2" customWidth="1"/>
    <col min="1541" max="1792" width="8.81640625" style="2"/>
    <col min="1793" max="1793" width="8.81640625" style="2" customWidth="1"/>
    <col min="1794" max="1794" width="52.1796875" style="2" customWidth="1"/>
    <col min="1795" max="1795" width="14.1796875" style="2" customWidth="1"/>
    <col min="1796" max="1796" width="12.453125" style="2" customWidth="1"/>
    <col min="1797" max="2048" width="8.81640625" style="2"/>
    <col min="2049" max="2049" width="8.81640625" style="2" customWidth="1"/>
    <col min="2050" max="2050" width="52.1796875" style="2" customWidth="1"/>
    <col min="2051" max="2051" width="14.1796875" style="2" customWidth="1"/>
    <col min="2052" max="2052" width="12.453125" style="2" customWidth="1"/>
    <col min="2053" max="2304" width="8.81640625" style="2"/>
    <col min="2305" max="2305" width="8.81640625" style="2" customWidth="1"/>
    <col min="2306" max="2306" width="52.1796875" style="2" customWidth="1"/>
    <col min="2307" max="2307" width="14.1796875" style="2" customWidth="1"/>
    <col min="2308" max="2308" width="12.453125" style="2" customWidth="1"/>
    <col min="2309" max="2560" width="8.81640625" style="2"/>
    <col min="2561" max="2561" width="8.81640625" style="2" customWidth="1"/>
    <col min="2562" max="2562" width="52.1796875" style="2" customWidth="1"/>
    <col min="2563" max="2563" width="14.1796875" style="2" customWidth="1"/>
    <col min="2564" max="2564" width="12.453125" style="2" customWidth="1"/>
    <col min="2565" max="2816" width="8.81640625" style="2"/>
    <col min="2817" max="2817" width="8.81640625" style="2" customWidth="1"/>
    <col min="2818" max="2818" width="52.1796875" style="2" customWidth="1"/>
    <col min="2819" max="2819" width="14.1796875" style="2" customWidth="1"/>
    <col min="2820" max="2820" width="12.453125" style="2" customWidth="1"/>
    <col min="2821" max="3072" width="8.81640625" style="2"/>
    <col min="3073" max="3073" width="8.81640625" style="2" customWidth="1"/>
    <col min="3074" max="3074" width="52.1796875" style="2" customWidth="1"/>
    <col min="3075" max="3075" width="14.1796875" style="2" customWidth="1"/>
    <col min="3076" max="3076" width="12.453125" style="2" customWidth="1"/>
    <col min="3077" max="3328" width="8.81640625" style="2"/>
    <col min="3329" max="3329" width="8.81640625" style="2" customWidth="1"/>
    <col min="3330" max="3330" width="52.1796875" style="2" customWidth="1"/>
    <col min="3331" max="3331" width="14.1796875" style="2" customWidth="1"/>
    <col min="3332" max="3332" width="12.453125" style="2" customWidth="1"/>
    <col min="3333" max="3584" width="8.81640625" style="2"/>
    <col min="3585" max="3585" width="8.81640625" style="2" customWidth="1"/>
    <col min="3586" max="3586" width="52.1796875" style="2" customWidth="1"/>
    <col min="3587" max="3587" width="14.1796875" style="2" customWidth="1"/>
    <col min="3588" max="3588" width="12.453125" style="2" customWidth="1"/>
    <col min="3589" max="3840" width="8.81640625" style="2"/>
    <col min="3841" max="3841" width="8.81640625" style="2" customWidth="1"/>
    <col min="3842" max="3842" width="52.1796875" style="2" customWidth="1"/>
    <col min="3843" max="3843" width="14.1796875" style="2" customWidth="1"/>
    <col min="3844" max="3844" width="12.453125" style="2" customWidth="1"/>
    <col min="3845" max="4096" width="8.81640625" style="2"/>
    <col min="4097" max="4097" width="8.81640625" style="2" customWidth="1"/>
    <col min="4098" max="4098" width="52.1796875" style="2" customWidth="1"/>
    <col min="4099" max="4099" width="14.1796875" style="2" customWidth="1"/>
    <col min="4100" max="4100" width="12.453125" style="2" customWidth="1"/>
    <col min="4101" max="4352" width="8.81640625" style="2"/>
    <col min="4353" max="4353" width="8.81640625" style="2" customWidth="1"/>
    <col min="4354" max="4354" width="52.1796875" style="2" customWidth="1"/>
    <col min="4355" max="4355" width="14.1796875" style="2" customWidth="1"/>
    <col min="4356" max="4356" width="12.453125" style="2" customWidth="1"/>
    <col min="4357" max="4608" width="8.81640625" style="2"/>
    <col min="4609" max="4609" width="8.81640625" style="2" customWidth="1"/>
    <col min="4610" max="4610" width="52.1796875" style="2" customWidth="1"/>
    <col min="4611" max="4611" width="14.1796875" style="2" customWidth="1"/>
    <col min="4612" max="4612" width="12.453125" style="2" customWidth="1"/>
    <col min="4613" max="4864" width="8.81640625" style="2"/>
    <col min="4865" max="4865" width="8.81640625" style="2" customWidth="1"/>
    <col min="4866" max="4866" width="52.1796875" style="2" customWidth="1"/>
    <col min="4867" max="4867" width="14.1796875" style="2" customWidth="1"/>
    <col min="4868" max="4868" width="12.453125" style="2" customWidth="1"/>
    <col min="4869" max="5120" width="8.81640625" style="2"/>
    <col min="5121" max="5121" width="8.81640625" style="2" customWidth="1"/>
    <col min="5122" max="5122" width="52.1796875" style="2" customWidth="1"/>
    <col min="5123" max="5123" width="14.1796875" style="2" customWidth="1"/>
    <col min="5124" max="5124" width="12.453125" style="2" customWidth="1"/>
    <col min="5125" max="5376" width="8.81640625" style="2"/>
    <col min="5377" max="5377" width="8.81640625" style="2" customWidth="1"/>
    <col min="5378" max="5378" width="52.1796875" style="2" customWidth="1"/>
    <col min="5379" max="5379" width="14.1796875" style="2" customWidth="1"/>
    <col min="5380" max="5380" width="12.453125" style="2" customWidth="1"/>
    <col min="5381" max="5632" width="8.81640625" style="2"/>
    <col min="5633" max="5633" width="8.81640625" style="2" customWidth="1"/>
    <col min="5634" max="5634" width="52.1796875" style="2" customWidth="1"/>
    <col min="5635" max="5635" width="14.1796875" style="2" customWidth="1"/>
    <col min="5636" max="5636" width="12.453125" style="2" customWidth="1"/>
    <col min="5637" max="5888" width="8.81640625" style="2"/>
    <col min="5889" max="5889" width="8.81640625" style="2" customWidth="1"/>
    <col min="5890" max="5890" width="52.1796875" style="2" customWidth="1"/>
    <col min="5891" max="5891" width="14.1796875" style="2" customWidth="1"/>
    <col min="5892" max="5892" width="12.453125" style="2" customWidth="1"/>
    <col min="5893" max="6144" width="8.81640625" style="2"/>
    <col min="6145" max="6145" width="8.81640625" style="2" customWidth="1"/>
    <col min="6146" max="6146" width="52.1796875" style="2" customWidth="1"/>
    <col min="6147" max="6147" width="14.1796875" style="2" customWidth="1"/>
    <col min="6148" max="6148" width="12.453125" style="2" customWidth="1"/>
    <col min="6149" max="6400" width="8.81640625" style="2"/>
    <col min="6401" max="6401" width="8.81640625" style="2" customWidth="1"/>
    <col min="6402" max="6402" width="52.1796875" style="2" customWidth="1"/>
    <col min="6403" max="6403" width="14.1796875" style="2" customWidth="1"/>
    <col min="6404" max="6404" width="12.453125" style="2" customWidth="1"/>
    <col min="6405" max="6656" width="8.81640625" style="2"/>
    <col min="6657" max="6657" width="8.81640625" style="2" customWidth="1"/>
    <col min="6658" max="6658" width="52.1796875" style="2" customWidth="1"/>
    <col min="6659" max="6659" width="14.1796875" style="2" customWidth="1"/>
    <col min="6660" max="6660" width="12.453125" style="2" customWidth="1"/>
    <col min="6661" max="6912" width="8.81640625" style="2"/>
    <col min="6913" max="6913" width="8.81640625" style="2" customWidth="1"/>
    <col min="6914" max="6914" width="52.1796875" style="2" customWidth="1"/>
    <col min="6915" max="6915" width="14.1796875" style="2" customWidth="1"/>
    <col min="6916" max="6916" width="12.453125" style="2" customWidth="1"/>
    <col min="6917" max="7168" width="8.81640625" style="2"/>
    <col min="7169" max="7169" width="8.81640625" style="2" customWidth="1"/>
    <col min="7170" max="7170" width="52.1796875" style="2" customWidth="1"/>
    <col min="7171" max="7171" width="14.1796875" style="2" customWidth="1"/>
    <col min="7172" max="7172" width="12.453125" style="2" customWidth="1"/>
    <col min="7173" max="7424" width="8.81640625" style="2"/>
    <col min="7425" max="7425" width="8.81640625" style="2" customWidth="1"/>
    <col min="7426" max="7426" width="52.1796875" style="2" customWidth="1"/>
    <col min="7427" max="7427" width="14.1796875" style="2" customWidth="1"/>
    <col min="7428" max="7428" width="12.453125" style="2" customWidth="1"/>
    <col min="7429" max="7680" width="8.81640625" style="2"/>
    <col min="7681" max="7681" width="8.81640625" style="2" customWidth="1"/>
    <col min="7682" max="7682" width="52.1796875" style="2" customWidth="1"/>
    <col min="7683" max="7683" width="14.1796875" style="2" customWidth="1"/>
    <col min="7684" max="7684" width="12.453125" style="2" customWidth="1"/>
    <col min="7685" max="7936" width="8.81640625" style="2"/>
    <col min="7937" max="7937" width="8.81640625" style="2" customWidth="1"/>
    <col min="7938" max="7938" width="52.1796875" style="2" customWidth="1"/>
    <col min="7939" max="7939" width="14.1796875" style="2" customWidth="1"/>
    <col min="7940" max="7940" width="12.453125" style="2" customWidth="1"/>
    <col min="7941" max="8192" width="8.81640625" style="2"/>
    <col min="8193" max="8193" width="8.81640625" style="2" customWidth="1"/>
    <col min="8194" max="8194" width="52.1796875" style="2" customWidth="1"/>
    <col min="8195" max="8195" width="14.1796875" style="2" customWidth="1"/>
    <col min="8196" max="8196" width="12.453125" style="2" customWidth="1"/>
    <col min="8197" max="8448" width="8.81640625" style="2"/>
    <col min="8449" max="8449" width="8.81640625" style="2" customWidth="1"/>
    <col min="8450" max="8450" width="52.1796875" style="2" customWidth="1"/>
    <col min="8451" max="8451" width="14.1796875" style="2" customWidth="1"/>
    <col min="8452" max="8452" width="12.453125" style="2" customWidth="1"/>
    <col min="8453" max="8704" width="8.81640625" style="2"/>
    <col min="8705" max="8705" width="8.81640625" style="2" customWidth="1"/>
    <col min="8706" max="8706" width="52.1796875" style="2" customWidth="1"/>
    <col min="8707" max="8707" width="14.1796875" style="2" customWidth="1"/>
    <col min="8708" max="8708" width="12.453125" style="2" customWidth="1"/>
    <col min="8709" max="8960" width="8.81640625" style="2"/>
    <col min="8961" max="8961" width="8.81640625" style="2" customWidth="1"/>
    <col min="8962" max="8962" width="52.1796875" style="2" customWidth="1"/>
    <col min="8963" max="8963" width="14.1796875" style="2" customWidth="1"/>
    <col min="8964" max="8964" width="12.453125" style="2" customWidth="1"/>
    <col min="8965" max="9216" width="8.81640625" style="2"/>
    <col min="9217" max="9217" width="8.81640625" style="2" customWidth="1"/>
    <col min="9218" max="9218" width="52.1796875" style="2" customWidth="1"/>
    <col min="9219" max="9219" width="14.1796875" style="2" customWidth="1"/>
    <col min="9220" max="9220" width="12.453125" style="2" customWidth="1"/>
    <col min="9221" max="9472" width="8.81640625" style="2"/>
    <col min="9473" max="9473" width="8.81640625" style="2" customWidth="1"/>
    <col min="9474" max="9474" width="52.1796875" style="2" customWidth="1"/>
    <col min="9475" max="9475" width="14.1796875" style="2" customWidth="1"/>
    <col min="9476" max="9476" width="12.453125" style="2" customWidth="1"/>
    <col min="9477" max="9728" width="8.81640625" style="2"/>
    <col min="9729" max="9729" width="8.81640625" style="2" customWidth="1"/>
    <col min="9730" max="9730" width="52.1796875" style="2" customWidth="1"/>
    <col min="9731" max="9731" width="14.1796875" style="2" customWidth="1"/>
    <col min="9732" max="9732" width="12.453125" style="2" customWidth="1"/>
    <col min="9733" max="9984" width="8.81640625" style="2"/>
    <col min="9985" max="9985" width="8.81640625" style="2" customWidth="1"/>
    <col min="9986" max="9986" width="52.1796875" style="2" customWidth="1"/>
    <col min="9987" max="9987" width="14.1796875" style="2" customWidth="1"/>
    <col min="9988" max="9988" width="12.453125" style="2" customWidth="1"/>
    <col min="9989" max="10240" width="8.81640625" style="2"/>
    <col min="10241" max="10241" width="8.81640625" style="2" customWidth="1"/>
    <col min="10242" max="10242" width="52.1796875" style="2" customWidth="1"/>
    <col min="10243" max="10243" width="14.1796875" style="2" customWidth="1"/>
    <col min="10244" max="10244" width="12.453125" style="2" customWidth="1"/>
    <col min="10245" max="10496" width="8.81640625" style="2"/>
    <col min="10497" max="10497" width="8.81640625" style="2" customWidth="1"/>
    <col min="10498" max="10498" width="52.1796875" style="2" customWidth="1"/>
    <col min="10499" max="10499" width="14.1796875" style="2" customWidth="1"/>
    <col min="10500" max="10500" width="12.453125" style="2" customWidth="1"/>
    <col min="10501" max="10752" width="8.81640625" style="2"/>
    <col min="10753" max="10753" width="8.81640625" style="2" customWidth="1"/>
    <col min="10754" max="10754" width="52.1796875" style="2" customWidth="1"/>
    <col min="10755" max="10755" width="14.1796875" style="2" customWidth="1"/>
    <col min="10756" max="10756" width="12.453125" style="2" customWidth="1"/>
    <col min="10757" max="11008" width="8.81640625" style="2"/>
    <col min="11009" max="11009" width="8.81640625" style="2" customWidth="1"/>
    <col min="11010" max="11010" width="52.1796875" style="2" customWidth="1"/>
    <col min="11011" max="11011" width="14.1796875" style="2" customWidth="1"/>
    <col min="11012" max="11012" width="12.453125" style="2" customWidth="1"/>
    <col min="11013" max="11264" width="8.81640625" style="2"/>
    <col min="11265" max="11265" width="8.81640625" style="2" customWidth="1"/>
    <col min="11266" max="11266" width="52.1796875" style="2" customWidth="1"/>
    <col min="11267" max="11267" width="14.1796875" style="2" customWidth="1"/>
    <col min="11268" max="11268" width="12.453125" style="2" customWidth="1"/>
    <col min="11269" max="11520" width="8.81640625" style="2"/>
    <col min="11521" max="11521" width="8.81640625" style="2" customWidth="1"/>
    <col min="11522" max="11522" width="52.1796875" style="2" customWidth="1"/>
    <col min="11523" max="11523" width="14.1796875" style="2" customWidth="1"/>
    <col min="11524" max="11524" width="12.453125" style="2" customWidth="1"/>
    <col min="11525" max="11776" width="8.81640625" style="2"/>
    <col min="11777" max="11777" width="8.81640625" style="2" customWidth="1"/>
    <col min="11778" max="11778" width="52.1796875" style="2" customWidth="1"/>
    <col min="11779" max="11779" width="14.1796875" style="2" customWidth="1"/>
    <col min="11780" max="11780" width="12.453125" style="2" customWidth="1"/>
    <col min="11781" max="12032" width="8.81640625" style="2"/>
    <col min="12033" max="12033" width="8.81640625" style="2" customWidth="1"/>
    <col min="12034" max="12034" width="52.1796875" style="2" customWidth="1"/>
    <col min="12035" max="12035" width="14.1796875" style="2" customWidth="1"/>
    <col min="12036" max="12036" width="12.453125" style="2" customWidth="1"/>
    <col min="12037" max="12288" width="8.81640625" style="2"/>
    <col min="12289" max="12289" width="8.81640625" style="2" customWidth="1"/>
    <col min="12290" max="12290" width="52.1796875" style="2" customWidth="1"/>
    <col min="12291" max="12291" width="14.1796875" style="2" customWidth="1"/>
    <col min="12292" max="12292" width="12.453125" style="2" customWidth="1"/>
    <col min="12293" max="12544" width="8.81640625" style="2"/>
    <col min="12545" max="12545" width="8.81640625" style="2" customWidth="1"/>
    <col min="12546" max="12546" width="52.1796875" style="2" customWidth="1"/>
    <col min="12547" max="12547" width="14.1796875" style="2" customWidth="1"/>
    <col min="12548" max="12548" width="12.453125" style="2" customWidth="1"/>
    <col min="12549" max="12800" width="8.81640625" style="2"/>
    <col min="12801" max="12801" width="8.81640625" style="2" customWidth="1"/>
    <col min="12802" max="12802" width="52.1796875" style="2" customWidth="1"/>
    <col min="12803" max="12803" width="14.1796875" style="2" customWidth="1"/>
    <col min="12804" max="12804" width="12.453125" style="2" customWidth="1"/>
    <col min="12805" max="13056" width="8.81640625" style="2"/>
    <col min="13057" max="13057" width="8.81640625" style="2" customWidth="1"/>
    <col min="13058" max="13058" width="52.1796875" style="2" customWidth="1"/>
    <col min="13059" max="13059" width="14.1796875" style="2" customWidth="1"/>
    <col min="13060" max="13060" width="12.453125" style="2" customWidth="1"/>
    <col min="13061" max="13312" width="8.81640625" style="2"/>
    <col min="13313" max="13313" width="8.81640625" style="2" customWidth="1"/>
    <col min="13314" max="13314" width="52.1796875" style="2" customWidth="1"/>
    <col min="13315" max="13315" width="14.1796875" style="2" customWidth="1"/>
    <col min="13316" max="13316" width="12.453125" style="2" customWidth="1"/>
    <col min="13317" max="13568" width="8.81640625" style="2"/>
    <col min="13569" max="13569" width="8.81640625" style="2" customWidth="1"/>
    <col min="13570" max="13570" width="52.1796875" style="2" customWidth="1"/>
    <col min="13571" max="13571" width="14.1796875" style="2" customWidth="1"/>
    <col min="13572" max="13572" width="12.453125" style="2" customWidth="1"/>
    <col min="13573" max="13824" width="8.81640625" style="2"/>
    <col min="13825" max="13825" width="8.81640625" style="2" customWidth="1"/>
    <col min="13826" max="13826" width="52.1796875" style="2" customWidth="1"/>
    <col min="13827" max="13827" width="14.1796875" style="2" customWidth="1"/>
    <col min="13828" max="13828" width="12.453125" style="2" customWidth="1"/>
    <col min="13829" max="14080" width="8.81640625" style="2"/>
    <col min="14081" max="14081" width="8.81640625" style="2" customWidth="1"/>
    <col min="14082" max="14082" width="52.1796875" style="2" customWidth="1"/>
    <col min="14083" max="14083" width="14.1796875" style="2" customWidth="1"/>
    <col min="14084" max="14084" width="12.453125" style="2" customWidth="1"/>
    <col min="14085" max="14336" width="8.81640625" style="2"/>
    <col min="14337" max="14337" width="8.81640625" style="2" customWidth="1"/>
    <col min="14338" max="14338" width="52.1796875" style="2" customWidth="1"/>
    <col min="14339" max="14339" width="14.1796875" style="2" customWidth="1"/>
    <col min="14340" max="14340" width="12.453125" style="2" customWidth="1"/>
    <col min="14341" max="14592" width="8.81640625" style="2"/>
    <col min="14593" max="14593" width="8.81640625" style="2" customWidth="1"/>
    <col min="14594" max="14594" width="52.1796875" style="2" customWidth="1"/>
    <col min="14595" max="14595" width="14.1796875" style="2" customWidth="1"/>
    <col min="14596" max="14596" width="12.453125" style="2" customWidth="1"/>
    <col min="14597" max="14848" width="8.81640625" style="2"/>
    <col min="14849" max="14849" width="8.81640625" style="2" customWidth="1"/>
    <col min="14850" max="14850" width="52.1796875" style="2" customWidth="1"/>
    <col min="14851" max="14851" width="14.1796875" style="2" customWidth="1"/>
    <col min="14852" max="14852" width="12.453125" style="2" customWidth="1"/>
    <col min="14853" max="15104" width="8.81640625" style="2"/>
    <col min="15105" max="15105" width="8.81640625" style="2" customWidth="1"/>
    <col min="15106" max="15106" width="52.1796875" style="2" customWidth="1"/>
    <col min="15107" max="15107" width="14.1796875" style="2" customWidth="1"/>
    <col min="15108" max="15108" width="12.453125" style="2" customWidth="1"/>
    <col min="15109" max="15360" width="8.81640625" style="2"/>
    <col min="15361" max="15361" width="8.81640625" style="2" customWidth="1"/>
    <col min="15362" max="15362" width="52.1796875" style="2" customWidth="1"/>
    <col min="15363" max="15363" width="14.1796875" style="2" customWidth="1"/>
    <col min="15364" max="15364" width="12.453125" style="2" customWidth="1"/>
    <col min="15365" max="15616" width="8.81640625" style="2"/>
    <col min="15617" max="15617" width="8.81640625" style="2" customWidth="1"/>
    <col min="15618" max="15618" width="52.1796875" style="2" customWidth="1"/>
    <col min="15619" max="15619" width="14.1796875" style="2" customWidth="1"/>
    <col min="15620" max="15620" width="12.453125" style="2" customWidth="1"/>
    <col min="15621" max="15872" width="8.81640625" style="2"/>
    <col min="15873" max="15873" width="8.81640625" style="2" customWidth="1"/>
    <col min="15874" max="15874" width="52.1796875" style="2" customWidth="1"/>
    <col min="15875" max="15875" width="14.1796875" style="2" customWidth="1"/>
    <col min="15876" max="15876" width="12.453125" style="2" customWidth="1"/>
    <col min="15877" max="16128" width="8.81640625" style="2"/>
    <col min="16129" max="16129" width="8.81640625" style="2" customWidth="1"/>
    <col min="16130" max="16130" width="52.1796875" style="2" customWidth="1"/>
    <col min="16131" max="16131" width="14.1796875" style="2" customWidth="1"/>
    <col min="16132" max="16132" width="12.453125" style="2" customWidth="1"/>
    <col min="16133" max="16384" width="8.81640625" style="2"/>
  </cols>
  <sheetData>
    <row r="1" spans="1:4" x14ac:dyDescent="0.35">
      <c r="A1" s="1"/>
      <c r="B1" s="2"/>
      <c r="D1" s="3" t="s">
        <v>265</v>
      </c>
    </row>
    <row r="2" spans="1:4" x14ac:dyDescent="0.35">
      <c r="A2" s="1"/>
      <c r="B2" s="2"/>
      <c r="D2" s="3" t="s">
        <v>1</v>
      </c>
    </row>
    <row r="3" spans="1:4" x14ac:dyDescent="0.35">
      <c r="A3" s="1"/>
      <c r="B3" s="2"/>
      <c r="D3" s="3"/>
    </row>
    <row r="4" spans="1:4" x14ac:dyDescent="0.35">
      <c r="A4" s="1"/>
      <c r="B4" s="2"/>
      <c r="D4" s="3"/>
    </row>
    <row r="5" spans="1:4" x14ac:dyDescent="0.35">
      <c r="A5" s="1"/>
      <c r="B5" s="2"/>
      <c r="D5" s="3"/>
    </row>
    <row r="6" spans="1:4" x14ac:dyDescent="0.35">
      <c r="A6" s="1"/>
      <c r="B6" s="2"/>
      <c r="D6" s="3"/>
    </row>
    <row r="7" spans="1:4" x14ac:dyDescent="0.35">
      <c r="A7" s="1"/>
      <c r="B7" s="2"/>
    </row>
    <row r="8" spans="1:4" x14ac:dyDescent="0.35">
      <c r="A8" s="1"/>
      <c r="B8" s="1" t="s">
        <v>2</v>
      </c>
      <c r="C8" s="79" t="s">
        <v>3</v>
      </c>
      <c r="D8" s="79"/>
    </row>
    <row r="9" spans="1:4" x14ac:dyDescent="0.35">
      <c r="A9" s="1"/>
      <c r="B9" s="1" t="s">
        <v>4</v>
      </c>
      <c r="C9" s="77">
        <v>45747</v>
      </c>
      <c r="D9" s="78"/>
    </row>
    <row r="10" spans="1:4" x14ac:dyDescent="0.35">
      <c r="A10" s="1"/>
      <c r="B10" s="2"/>
      <c r="C10" s="5" t="s">
        <v>5</v>
      </c>
    </row>
    <row r="11" spans="1:4" x14ac:dyDescent="0.35">
      <c r="A11" s="1"/>
      <c r="B11" s="1" t="s">
        <v>266</v>
      </c>
    </row>
    <row r="12" spans="1:4" ht="10.75" customHeight="1" x14ac:dyDescent="0.35">
      <c r="A12" s="1"/>
      <c r="B12" s="1"/>
    </row>
    <row r="13" spans="1:4" ht="20.5" customHeight="1" x14ac:dyDescent="0.2">
      <c r="A13" s="6"/>
      <c r="B13" s="2"/>
      <c r="D13" s="83" t="s">
        <v>329</v>
      </c>
    </row>
    <row r="14" spans="1:4" s="37" customFormat="1" ht="28" x14ac:dyDescent="0.35">
      <c r="A14" s="28" t="s">
        <v>7</v>
      </c>
      <c r="B14" s="28" t="s">
        <v>8</v>
      </c>
      <c r="C14" s="28" t="s">
        <v>9</v>
      </c>
      <c r="D14" s="28" t="s">
        <v>10</v>
      </c>
    </row>
    <row r="15" spans="1:4" s="38" customFormat="1" x14ac:dyDescent="0.35">
      <c r="A15" s="7">
        <v>1</v>
      </c>
      <c r="B15" s="7">
        <v>2</v>
      </c>
      <c r="C15" s="8">
        <v>3</v>
      </c>
      <c r="D15" s="8">
        <v>4</v>
      </c>
    </row>
    <row r="16" spans="1:4" x14ac:dyDescent="0.35">
      <c r="A16" s="29">
        <v>1</v>
      </c>
      <c r="B16" s="12" t="s">
        <v>149</v>
      </c>
      <c r="C16" s="30">
        <v>36</v>
      </c>
      <c r="D16" s="30">
        <v>37</v>
      </c>
    </row>
    <row r="17" spans="1:4" x14ac:dyDescent="0.35">
      <c r="A17" s="31" t="s">
        <v>150</v>
      </c>
      <c r="B17" s="32" t="s">
        <v>151</v>
      </c>
      <c r="C17" s="30"/>
      <c r="D17" s="30"/>
    </row>
    <row r="18" spans="1:4" x14ac:dyDescent="0.35">
      <c r="A18" s="31" t="s">
        <v>152</v>
      </c>
      <c r="B18" s="32" t="s">
        <v>153</v>
      </c>
      <c r="C18" s="30">
        <v>36</v>
      </c>
      <c r="D18" s="30">
        <v>37</v>
      </c>
    </row>
    <row r="19" spans="1:4" x14ac:dyDescent="0.35">
      <c r="A19" s="31" t="s">
        <v>154</v>
      </c>
      <c r="B19" s="32" t="s">
        <v>155</v>
      </c>
      <c r="C19" s="30"/>
      <c r="D19" s="30"/>
    </row>
    <row r="20" spans="1:4" s="39" customFormat="1" ht="29" x14ac:dyDescent="0.35">
      <c r="A20" s="33" t="s">
        <v>156</v>
      </c>
      <c r="B20" s="31" t="s">
        <v>157</v>
      </c>
      <c r="C20" s="34"/>
      <c r="D20" s="34"/>
    </row>
    <row r="21" spans="1:4" s="39" customFormat="1" ht="29" x14ac:dyDescent="0.35">
      <c r="A21" s="16" t="s">
        <v>158</v>
      </c>
      <c r="B21" s="16" t="s">
        <v>159</v>
      </c>
      <c r="C21" s="34"/>
      <c r="D21" s="34"/>
    </row>
    <row r="22" spans="1:4" s="39" customFormat="1" ht="29" x14ac:dyDescent="0.35">
      <c r="A22" s="16" t="s">
        <v>160</v>
      </c>
      <c r="B22" s="16" t="s">
        <v>161</v>
      </c>
      <c r="C22" s="34"/>
      <c r="D22" s="34"/>
    </row>
    <row r="23" spans="1:4" s="39" customFormat="1" ht="29" x14ac:dyDescent="0.35">
      <c r="A23" s="31" t="s">
        <v>162</v>
      </c>
      <c r="B23" s="31" t="s">
        <v>163</v>
      </c>
      <c r="C23" s="34">
        <v>121</v>
      </c>
      <c r="D23" s="34">
        <v>233</v>
      </c>
    </row>
    <row r="24" spans="1:4" s="39" customFormat="1" ht="29" x14ac:dyDescent="0.35">
      <c r="A24" s="16" t="s">
        <v>164</v>
      </c>
      <c r="B24" s="16" t="s">
        <v>159</v>
      </c>
      <c r="C24" s="34">
        <v>121</v>
      </c>
      <c r="D24" s="34">
        <v>233</v>
      </c>
    </row>
    <row r="25" spans="1:4" s="39" customFormat="1" ht="29" x14ac:dyDescent="0.35">
      <c r="A25" s="16" t="s">
        <v>165</v>
      </c>
      <c r="B25" s="16" t="s">
        <v>161</v>
      </c>
      <c r="C25" s="34"/>
      <c r="D25" s="34"/>
    </row>
    <row r="26" spans="1:4" s="39" customFormat="1" ht="29" x14ac:dyDescent="0.35">
      <c r="A26" s="31" t="s">
        <v>166</v>
      </c>
      <c r="B26" s="31" t="s">
        <v>167</v>
      </c>
      <c r="C26" s="34"/>
      <c r="D26" s="34"/>
    </row>
    <row r="27" spans="1:4" s="39" customFormat="1" ht="29" x14ac:dyDescent="0.35">
      <c r="A27" s="16" t="s">
        <v>168</v>
      </c>
      <c r="B27" s="16" t="s">
        <v>169</v>
      </c>
      <c r="C27" s="34"/>
      <c r="D27" s="34"/>
    </row>
    <row r="28" spans="1:4" s="39" customFormat="1" x14ac:dyDescent="0.35">
      <c r="A28" s="31" t="s">
        <v>170</v>
      </c>
      <c r="B28" s="31" t="s">
        <v>171</v>
      </c>
      <c r="C28" s="34"/>
      <c r="D28" s="34"/>
    </row>
    <row r="29" spans="1:4" s="39" customFormat="1" x14ac:dyDescent="0.35">
      <c r="A29" s="31" t="s">
        <v>172</v>
      </c>
      <c r="B29" s="31" t="s">
        <v>173</v>
      </c>
      <c r="C29" s="34"/>
      <c r="D29" s="34"/>
    </row>
    <row r="30" spans="1:4" x14ac:dyDescent="0.35">
      <c r="A30" s="12">
        <v>2</v>
      </c>
      <c r="B30" s="12" t="s">
        <v>174</v>
      </c>
      <c r="C30" s="35">
        <v>162</v>
      </c>
      <c r="D30" s="35">
        <v>2081</v>
      </c>
    </row>
    <row r="31" spans="1:4" s="39" customFormat="1" x14ac:dyDescent="0.35">
      <c r="A31" s="31" t="s">
        <v>13</v>
      </c>
      <c r="B31" s="31" t="s">
        <v>38</v>
      </c>
      <c r="C31" s="34"/>
      <c r="D31" s="34"/>
    </row>
    <row r="32" spans="1:4" s="39" customFormat="1" x14ac:dyDescent="0.35">
      <c r="A32" s="16" t="s">
        <v>175</v>
      </c>
      <c r="B32" s="16" t="s">
        <v>40</v>
      </c>
      <c r="C32" s="34"/>
      <c r="D32" s="34"/>
    </row>
    <row r="33" spans="1:4" s="39" customFormat="1" x14ac:dyDescent="0.35">
      <c r="A33" s="16" t="s">
        <v>176</v>
      </c>
      <c r="B33" s="16" t="s">
        <v>42</v>
      </c>
      <c r="C33" s="34"/>
      <c r="D33" s="34"/>
    </row>
    <row r="34" spans="1:4" s="39" customFormat="1" x14ac:dyDescent="0.35">
      <c r="A34" s="31" t="s">
        <v>15</v>
      </c>
      <c r="B34" s="31" t="s">
        <v>44</v>
      </c>
      <c r="C34" s="34"/>
      <c r="D34" s="34"/>
    </row>
    <row r="35" spans="1:4" s="39" customFormat="1" x14ac:dyDescent="0.35">
      <c r="A35" s="31" t="s">
        <v>177</v>
      </c>
      <c r="B35" s="31" t="s">
        <v>46</v>
      </c>
      <c r="C35" s="34"/>
      <c r="D35" s="34"/>
    </row>
    <row r="36" spans="1:4" s="39" customFormat="1" x14ac:dyDescent="0.35">
      <c r="A36" s="31" t="s">
        <v>178</v>
      </c>
      <c r="B36" s="31" t="s">
        <v>50</v>
      </c>
      <c r="C36" s="34"/>
      <c r="D36" s="34"/>
    </row>
    <row r="37" spans="1:4" s="39" customFormat="1" x14ac:dyDescent="0.35">
      <c r="A37" s="31" t="s">
        <v>179</v>
      </c>
      <c r="B37" s="31" t="s">
        <v>48</v>
      </c>
      <c r="C37" s="34">
        <v>162</v>
      </c>
      <c r="D37" s="34">
        <v>2081</v>
      </c>
    </row>
    <row r="38" spans="1:4" s="39" customFormat="1" x14ac:dyDescent="0.35">
      <c r="A38" s="31" t="s">
        <v>180</v>
      </c>
      <c r="B38" s="31" t="s">
        <v>52</v>
      </c>
      <c r="C38" s="34"/>
      <c r="D38" s="34"/>
    </row>
    <row r="39" spans="1:4" s="39" customFormat="1" x14ac:dyDescent="0.35">
      <c r="A39" s="31" t="s">
        <v>181</v>
      </c>
      <c r="B39" s="31" t="s">
        <v>182</v>
      </c>
      <c r="C39" s="34"/>
      <c r="D39" s="34"/>
    </row>
    <row r="40" spans="1:4" s="39" customFormat="1" x14ac:dyDescent="0.35">
      <c r="A40" s="31" t="s">
        <v>183</v>
      </c>
      <c r="B40" s="31" t="s">
        <v>54</v>
      </c>
      <c r="C40" s="34"/>
      <c r="D40" s="34"/>
    </row>
    <row r="41" spans="1:4" s="39" customFormat="1" x14ac:dyDescent="0.35">
      <c r="A41" s="31" t="s">
        <v>184</v>
      </c>
      <c r="B41" s="31" t="s">
        <v>56</v>
      </c>
      <c r="C41" s="34"/>
      <c r="D41" s="34"/>
    </row>
    <row r="42" spans="1:4" x14ac:dyDescent="0.35">
      <c r="A42" s="12">
        <v>3</v>
      </c>
      <c r="B42" s="12" t="s">
        <v>185</v>
      </c>
      <c r="C42" s="35"/>
      <c r="D42" s="35"/>
    </row>
    <row r="43" spans="1:4" ht="43.5" x14ac:dyDescent="0.35">
      <c r="A43" s="12">
        <v>4</v>
      </c>
      <c r="B43" s="12" t="s">
        <v>186</v>
      </c>
      <c r="C43" s="35"/>
      <c r="D43" s="35"/>
    </row>
    <row r="44" spans="1:4" x14ac:dyDescent="0.35">
      <c r="A44" s="12">
        <v>5</v>
      </c>
      <c r="B44" s="12" t="s">
        <v>187</v>
      </c>
      <c r="C44" s="35"/>
      <c r="D44" s="35"/>
    </row>
    <row r="45" spans="1:4" x14ac:dyDescent="0.35">
      <c r="A45" s="12">
        <v>6</v>
      </c>
      <c r="B45" s="12" t="s">
        <v>188</v>
      </c>
      <c r="C45" s="35">
        <v>61</v>
      </c>
      <c r="D45" s="35">
        <v>209</v>
      </c>
    </row>
    <row r="46" spans="1:4" x14ac:dyDescent="0.35">
      <c r="A46" s="12">
        <v>7</v>
      </c>
      <c r="B46" s="12" t="s">
        <v>189</v>
      </c>
      <c r="C46" s="35"/>
      <c r="D46" s="35"/>
    </row>
    <row r="47" spans="1:4" x14ac:dyDescent="0.35">
      <c r="A47" s="12">
        <v>8</v>
      </c>
      <c r="B47" s="12" t="s">
        <v>190</v>
      </c>
      <c r="C47" s="35"/>
      <c r="D47" s="35"/>
    </row>
    <row r="48" spans="1:4" x14ac:dyDescent="0.35">
      <c r="A48" s="12">
        <v>9</v>
      </c>
      <c r="B48" s="12" t="s">
        <v>191</v>
      </c>
      <c r="C48" s="35"/>
      <c r="D48" s="35"/>
    </row>
    <row r="49" spans="1:4" x14ac:dyDescent="0.35">
      <c r="A49" s="12">
        <v>10</v>
      </c>
      <c r="B49" s="12" t="s">
        <v>192</v>
      </c>
      <c r="C49" s="35"/>
      <c r="D49" s="35"/>
    </row>
    <row r="50" spans="1:4" x14ac:dyDescent="0.35">
      <c r="A50" s="16" t="s">
        <v>193</v>
      </c>
      <c r="B50" s="16" t="s">
        <v>194</v>
      </c>
      <c r="C50" s="34"/>
      <c r="D50" s="34"/>
    </row>
    <row r="51" spans="1:4" x14ac:dyDescent="0.35">
      <c r="A51" s="16" t="s">
        <v>195</v>
      </c>
      <c r="B51" s="16" t="s">
        <v>196</v>
      </c>
      <c r="C51" s="34"/>
      <c r="D51" s="34"/>
    </row>
    <row r="52" spans="1:4" x14ac:dyDescent="0.35">
      <c r="A52" s="16" t="s">
        <v>197</v>
      </c>
      <c r="B52" s="16" t="s">
        <v>198</v>
      </c>
      <c r="C52" s="34"/>
      <c r="D52" s="34"/>
    </row>
    <row r="53" spans="1:4" x14ac:dyDescent="0.35">
      <c r="A53" s="16" t="s">
        <v>199</v>
      </c>
      <c r="B53" s="16" t="s">
        <v>200</v>
      </c>
      <c r="C53" s="34"/>
      <c r="D53" s="34"/>
    </row>
    <row r="54" spans="1:4" ht="29" x14ac:dyDescent="0.35">
      <c r="A54" s="12">
        <v>11</v>
      </c>
      <c r="B54" s="12" t="s">
        <v>201</v>
      </c>
      <c r="C54" s="35"/>
      <c r="D54" s="35"/>
    </row>
    <row r="55" spans="1:4" x14ac:dyDescent="0.35">
      <c r="A55" s="12">
        <v>12</v>
      </c>
      <c r="B55" s="12" t="s">
        <v>202</v>
      </c>
      <c r="C55" s="35"/>
      <c r="D55" s="35"/>
    </row>
    <row r="56" spans="1:4" x14ac:dyDescent="0.35">
      <c r="A56" s="9">
        <v>13</v>
      </c>
      <c r="B56" s="9" t="s">
        <v>203</v>
      </c>
      <c r="C56" s="19">
        <f>C16+C30+C42+C43+C44+C45+C46+C47+C48+C49+C54+C55+C23</f>
        <v>380</v>
      </c>
      <c r="D56" s="19">
        <f>D16+D30+D42+D43+D44+D45+D46+D47+D48+D49+D54+D55+D23</f>
        <v>2560</v>
      </c>
    </row>
    <row r="57" spans="1:4" s="37" customFormat="1" x14ac:dyDescent="0.35">
      <c r="A57" s="12">
        <v>14</v>
      </c>
      <c r="B57" s="12" t="s">
        <v>204</v>
      </c>
      <c r="C57" s="35"/>
      <c r="D57" s="35"/>
    </row>
    <row r="58" spans="1:4" s="39" customFormat="1" x14ac:dyDescent="0.35">
      <c r="A58" s="16" t="s">
        <v>205</v>
      </c>
      <c r="B58" s="16" t="s">
        <v>206</v>
      </c>
      <c r="C58" s="34"/>
      <c r="D58" s="34"/>
    </row>
    <row r="59" spans="1:4" s="39" customFormat="1" x14ac:dyDescent="0.35">
      <c r="A59" s="16" t="s">
        <v>207</v>
      </c>
      <c r="B59" s="16" t="s">
        <v>208</v>
      </c>
      <c r="C59" s="34"/>
      <c r="D59" s="34"/>
    </row>
    <row r="60" spans="1:4" s="39" customFormat="1" x14ac:dyDescent="0.35">
      <c r="A60" s="16" t="s">
        <v>209</v>
      </c>
      <c r="B60" s="16" t="s">
        <v>210</v>
      </c>
      <c r="C60" s="34"/>
      <c r="D60" s="34"/>
    </row>
    <row r="61" spans="1:4" s="39" customFormat="1" x14ac:dyDescent="0.35">
      <c r="A61" s="16" t="s">
        <v>211</v>
      </c>
      <c r="B61" s="16" t="s">
        <v>212</v>
      </c>
      <c r="C61" s="34"/>
      <c r="D61" s="34"/>
    </row>
    <row r="62" spans="1:4" s="37" customFormat="1" x14ac:dyDescent="0.35">
      <c r="A62" s="12">
        <v>15</v>
      </c>
      <c r="B62" s="12" t="s">
        <v>213</v>
      </c>
      <c r="C62" s="35">
        <f>C64+C65+C68+C63</f>
        <v>174</v>
      </c>
      <c r="D62" s="35">
        <v>1914</v>
      </c>
    </row>
    <row r="63" spans="1:4" s="39" customFormat="1" x14ac:dyDescent="0.35">
      <c r="A63" s="16" t="s">
        <v>214</v>
      </c>
      <c r="B63" s="16" t="s">
        <v>215</v>
      </c>
      <c r="C63" s="34">
        <v>90</v>
      </c>
      <c r="D63" s="34">
        <v>1289</v>
      </c>
    </row>
    <row r="64" spans="1:4" s="39" customFormat="1" x14ac:dyDescent="0.35">
      <c r="A64" s="16" t="s">
        <v>216</v>
      </c>
      <c r="B64" s="16" t="s">
        <v>217</v>
      </c>
      <c r="C64" s="34">
        <v>26</v>
      </c>
      <c r="D64" s="34">
        <v>47</v>
      </c>
    </row>
    <row r="65" spans="1:4" s="39" customFormat="1" x14ac:dyDescent="0.35">
      <c r="A65" s="16" t="s">
        <v>218</v>
      </c>
      <c r="B65" s="16" t="s">
        <v>219</v>
      </c>
      <c r="C65" s="34">
        <v>26</v>
      </c>
      <c r="D65" s="34">
        <v>47</v>
      </c>
    </row>
    <row r="66" spans="1:4" s="39" customFormat="1" x14ac:dyDescent="0.35">
      <c r="A66" s="16" t="s">
        <v>220</v>
      </c>
      <c r="B66" s="16" t="s">
        <v>221</v>
      </c>
      <c r="C66" s="34"/>
      <c r="D66" s="34"/>
    </row>
    <row r="67" spans="1:4" s="39" customFormat="1" x14ac:dyDescent="0.35">
      <c r="A67" s="16" t="s">
        <v>222</v>
      </c>
      <c r="B67" s="16" t="s">
        <v>223</v>
      </c>
      <c r="C67" s="34"/>
      <c r="D67" s="34"/>
    </row>
    <row r="68" spans="1:4" s="39" customFormat="1" x14ac:dyDescent="0.35">
      <c r="A68" s="16" t="s">
        <v>224</v>
      </c>
      <c r="B68" s="16" t="s">
        <v>225</v>
      </c>
      <c r="C68" s="34">
        <f>12+13+7</f>
        <v>32</v>
      </c>
      <c r="D68" s="34">
        <v>480</v>
      </c>
    </row>
    <row r="69" spans="1:4" s="37" customFormat="1" x14ac:dyDescent="0.35">
      <c r="A69" s="12">
        <v>16</v>
      </c>
      <c r="B69" s="12" t="s">
        <v>226</v>
      </c>
      <c r="C69" s="35"/>
      <c r="D69" s="35"/>
    </row>
    <row r="70" spans="1:4" s="39" customFormat="1" x14ac:dyDescent="0.35">
      <c r="A70" s="16" t="s">
        <v>37</v>
      </c>
      <c r="B70" s="16" t="s">
        <v>227</v>
      </c>
      <c r="C70" s="34"/>
      <c r="D70" s="34"/>
    </row>
    <row r="71" spans="1:4" s="39" customFormat="1" x14ac:dyDescent="0.35">
      <c r="A71" s="16" t="s">
        <v>39</v>
      </c>
      <c r="B71" s="16" t="s">
        <v>228</v>
      </c>
      <c r="C71" s="34"/>
      <c r="D71" s="34"/>
    </row>
    <row r="72" spans="1:4" s="39" customFormat="1" x14ac:dyDescent="0.35">
      <c r="A72" s="16" t="s">
        <v>41</v>
      </c>
      <c r="B72" s="16" t="s">
        <v>229</v>
      </c>
      <c r="C72" s="34"/>
      <c r="D72" s="34"/>
    </row>
    <row r="73" spans="1:4" s="39" customFormat="1" x14ac:dyDescent="0.35">
      <c r="A73" s="16" t="s">
        <v>43</v>
      </c>
      <c r="B73" s="16" t="s">
        <v>230</v>
      </c>
      <c r="C73" s="34"/>
      <c r="D73" s="34"/>
    </row>
    <row r="74" spans="1:4" s="39" customFormat="1" x14ac:dyDescent="0.35">
      <c r="A74" s="16" t="s">
        <v>45</v>
      </c>
      <c r="B74" s="16" t="s">
        <v>231</v>
      </c>
      <c r="C74" s="34"/>
      <c r="D74" s="34"/>
    </row>
    <row r="75" spans="1:4" s="37" customFormat="1" x14ac:dyDescent="0.35">
      <c r="A75" s="12">
        <v>17</v>
      </c>
      <c r="B75" s="12" t="s">
        <v>232</v>
      </c>
      <c r="C75" s="35"/>
      <c r="D75" s="35"/>
    </row>
    <row r="76" spans="1:4" s="37" customFormat="1" ht="43.5" x14ac:dyDescent="0.35">
      <c r="A76" s="12">
        <v>18</v>
      </c>
      <c r="B76" s="12" t="s">
        <v>233</v>
      </c>
      <c r="C76" s="35"/>
      <c r="D76" s="35"/>
    </row>
    <row r="77" spans="1:4" s="37" customFormat="1" x14ac:dyDescent="0.35">
      <c r="A77" s="12">
        <v>19</v>
      </c>
      <c r="B77" s="12" t="s">
        <v>234</v>
      </c>
      <c r="C77" s="35"/>
      <c r="D77" s="35"/>
    </row>
    <row r="78" spans="1:4" s="37" customFormat="1" x14ac:dyDescent="0.35">
      <c r="A78" s="12">
        <v>20</v>
      </c>
      <c r="B78" s="12" t="s">
        <v>235</v>
      </c>
      <c r="C78" s="35"/>
      <c r="D78" s="35"/>
    </row>
    <row r="79" spans="1:4" s="37" customFormat="1" x14ac:dyDescent="0.35">
      <c r="A79" s="12">
        <v>21</v>
      </c>
      <c r="B79" s="12" t="s">
        <v>236</v>
      </c>
      <c r="C79" s="35"/>
      <c r="D79" s="35"/>
    </row>
    <row r="80" spans="1:4" s="37" customFormat="1" x14ac:dyDescent="0.35">
      <c r="A80" s="12">
        <v>22</v>
      </c>
      <c r="B80" s="12" t="s">
        <v>237</v>
      </c>
      <c r="C80" s="35"/>
      <c r="D80" s="35"/>
    </row>
    <row r="81" spans="1:4" s="37" customFormat="1" x14ac:dyDescent="0.35">
      <c r="A81" s="12">
        <v>23</v>
      </c>
      <c r="B81" s="12" t="s">
        <v>238</v>
      </c>
      <c r="C81" s="35"/>
      <c r="D81" s="35"/>
    </row>
    <row r="82" spans="1:4" s="37" customFormat="1" x14ac:dyDescent="0.35">
      <c r="A82" s="12">
        <v>24</v>
      </c>
      <c r="B82" s="12" t="s">
        <v>239</v>
      </c>
      <c r="C82" s="35"/>
      <c r="D82" s="35"/>
    </row>
    <row r="83" spans="1:4" x14ac:dyDescent="0.35">
      <c r="A83" s="16" t="s">
        <v>240</v>
      </c>
      <c r="B83" s="16" t="s">
        <v>194</v>
      </c>
      <c r="C83" s="34"/>
      <c r="D83" s="34"/>
    </row>
    <row r="84" spans="1:4" x14ac:dyDescent="0.35">
      <c r="A84" s="16" t="s">
        <v>241</v>
      </c>
      <c r="B84" s="16" t="s">
        <v>196</v>
      </c>
      <c r="C84" s="34"/>
      <c r="D84" s="34"/>
    </row>
    <row r="85" spans="1:4" x14ac:dyDescent="0.35">
      <c r="A85" s="16" t="s">
        <v>242</v>
      </c>
      <c r="B85" s="16" t="s">
        <v>198</v>
      </c>
      <c r="C85" s="34"/>
      <c r="D85" s="34"/>
    </row>
    <row r="86" spans="1:4" x14ac:dyDescent="0.35">
      <c r="A86" s="16" t="s">
        <v>243</v>
      </c>
      <c r="B86" s="16" t="s">
        <v>200</v>
      </c>
      <c r="C86" s="34"/>
      <c r="D86" s="34"/>
    </row>
    <row r="87" spans="1:4" s="37" customFormat="1" ht="29" x14ac:dyDescent="0.35">
      <c r="A87" s="12">
        <v>25</v>
      </c>
      <c r="B87" s="12" t="s">
        <v>244</v>
      </c>
      <c r="C87" s="35"/>
      <c r="D87" s="35"/>
    </row>
    <row r="88" spans="1:4" s="37" customFormat="1" x14ac:dyDescent="0.35">
      <c r="A88" s="12">
        <v>26</v>
      </c>
      <c r="B88" s="12" t="s">
        <v>245</v>
      </c>
      <c r="C88" s="35">
        <f>C89+C91+C93</f>
        <v>117</v>
      </c>
      <c r="D88" s="35">
        <v>502</v>
      </c>
    </row>
    <row r="89" spans="1:4" x14ac:dyDescent="0.35">
      <c r="A89" s="16" t="s">
        <v>246</v>
      </c>
      <c r="B89" s="16" t="s">
        <v>247</v>
      </c>
      <c r="C89" s="34">
        <v>88</v>
      </c>
      <c r="D89" s="34">
        <v>316</v>
      </c>
    </row>
    <row r="90" spans="1:4" x14ac:dyDescent="0.35">
      <c r="A90" s="16" t="s">
        <v>248</v>
      </c>
      <c r="B90" s="16" t="s">
        <v>249</v>
      </c>
      <c r="C90" s="34"/>
      <c r="D90" s="34"/>
    </row>
    <row r="91" spans="1:4" x14ac:dyDescent="0.35">
      <c r="A91" s="16" t="s">
        <v>250</v>
      </c>
      <c r="B91" s="16" t="s">
        <v>251</v>
      </c>
      <c r="C91" s="34">
        <v>20</v>
      </c>
      <c r="D91" s="34">
        <f>53+52+21+5+22</f>
        <v>153</v>
      </c>
    </row>
    <row r="92" spans="1:4" x14ac:dyDescent="0.35">
      <c r="A92" s="16" t="s">
        <v>252</v>
      </c>
      <c r="B92" s="16" t="s">
        <v>253</v>
      </c>
      <c r="C92" s="34"/>
      <c r="D92" s="34"/>
    </row>
    <row r="93" spans="1:4" ht="29" x14ac:dyDescent="0.35">
      <c r="A93" s="16" t="s">
        <v>254</v>
      </c>
      <c r="B93" s="16" t="s">
        <v>255</v>
      </c>
      <c r="C93" s="34">
        <v>9</v>
      </c>
      <c r="D93" s="34">
        <v>34</v>
      </c>
    </row>
    <row r="94" spans="1:4" x14ac:dyDescent="0.35">
      <c r="A94" s="16" t="s">
        <v>256</v>
      </c>
      <c r="B94" s="16" t="s">
        <v>257</v>
      </c>
      <c r="C94" s="34"/>
      <c r="D94" s="34"/>
    </row>
    <row r="95" spans="1:4" x14ac:dyDescent="0.35">
      <c r="A95" s="12">
        <v>27</v>
      </c>
      <c r="B95" s="12" t="s">
        <v>258</v>
      </c>
      <c r="C95" s="35"/>
      <c r="D95" s="35"/>
    </row>
    <row r="96" spans="1:4" x14ac:dyDescent="0.35">
      <c r="A96" s="9">
        <v>28</v>
      </c>
      <c r="B96" s="9" t="s">
        <v>259</v>
      </c>
      <c r="C96" s="19">
        <f>C57+C62+C69+C75+C76+C77+C78+C79+C80+C81+C82+C87+C88+C95</f>
        <v>291</v>
      </c>
      <c r="D96" s="19">
        <f>D57+D62+D69+D75+D76+D77+D78+D79+D80+D81+D82+D87+D88+D95</f>
        <v>2416</v>
      </c>
    </row>
    <row r="97" spans="1:4" x14ac:dyDescent="0.35">
      <c r="A97" s="9">
        <v>29</v>
      </c>
      <c r="B97" s="9" t="s">
        <v>260</v>
      </c>
      <c r="C97" s="19">
        <f>C56-C96</f>
        <v>89</v>
      </c>
      <c r="D97" s="19">
        <f>D56-D96</f>
        <v>144</v>
      </c>
    </row>
    <row r="98" spans="1:4" x14ac:dyDescent="0.35">
      <c r="A98" s="36">
        <v>30</v>
      </c>
      <c r="B98" s="36" t="s">
        <v>261</v>
      </c>
      <c r="C98" s="30"/>
      <c r="D98" s="30"/>
    </row>
    <row r="99" spans="1:4" x14ac:dyDescent="0.35">
      <c r="A99" s="9">
        <v>31</v>
      </c>
      <c r="B99" s="9" t="s">
        <v>262</v>
      </c>
      <c r="C99" s="19">
        <f>C97-C98</f>
        <v>89</v>
      </c>
      <c r="D99" s="19">
        <f>D97-D98</f>
        <v>144</v>
      </c>
    </row>
    <row r="100" spans="1:4" x14ac:dyDescent="0.35">
      <c r="A100" s="36">
        <v>32</v>
      </c>
      <c r="B100" s="36" t="s">
        <v>263</v>
      </c>
      <c r="C100" s="30"/>
      <c r="D100" s="30"/>
    </row>
    <row r="101" spans="1:4" x14ac:dyDescent="0.35">
      <c r="A101" s="9">
        <v>33</v>
      </c>
      <c r="B101" s="9" t="s">
        <v>264</v>
      </c>
      <c r="C101" s="19">
        <f>C99+C100</f>
        <v>89</v>
      </c>
      <c r="D101" s="19">
        <f>D99+D100</f>
        <v>144</v>
      </c>
    </row>
    <row r="103" spans="1:4" x14ac:dyDescent="0.35">
      <c r="B103" s="25" t="s">
        <v>267</v>
      </c>
      <c r="C103" s="25"/>
      <c r="D103" s="27">
        <v>45772</v>
      </c>
    </row>
    <row r="104" spans="1:4" x14ac:dyDescent="0.35">
      <c r="B104" s="26" t="s">
        <v>145</v>
      </c>
      <c r="C104" s="26" t="s">
        <v>146</v>
      </c>
      <c r="D104" s="26" t="s">
        <v>147</v>
      </c>
    </row>
    <row r="105" spans="1:4" x14ac:dyDescent="0.35">
      <c r="B105" s="2"/>
    </row>
    <row r="106" spans="1:4" x14ac:dyDescent="0.35">
      <c r="B106" s="25" t="s">
        <v>148</v>
      </c>
      <c r="C106" s="25"/>
      <c r="D106" s="27">
        <v>45772</v>
      </c>
    </row>
    <row r="107" spans="1:4" x14ac:dyDescent="0.35">
      <c r="B107" s="26" t="s">
        <v>145</v>
      </c>
      <c r="C107" s="26" t="s">
        <v>146</v>
      </c>
      <c r="D107" s="26" t="s">
        <v>147</v>
      </c>
    </row>
  </sheetData>
  <mergeCells count="2">
    <mergeCell ref="C8:D8"/>
    <mergeCell ref="C9:D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election activeCell="D13" sqref="D13"/>
    </sheetView>
  </sheetViews>
  <sheetFormatPr defaultColWidth="8.81640625" defaultRowHeight="14.5" x14ac:dyDescent="0.35"/>
  <cols>
    <col min="1" max="1" width="4.81640625" style="6" customWidth="1"/>
    <col min="2" max="2" width="49" style="2" customWidth="1"/>
    <col min="3" max="3" width="16.1796875" style="2" customWidth="1"/>
    <col min="4" max="4" width="16.54296875" style="2" customWidth="1"/>
    <col min="5" max="256" width="8.81640625" style="2"/>
    <col min="257" max="257" width="4.81640625" style="2" customWidth="1"/>
    <col min="258" max="258" width="49" style="2" customWidth="1"/>
    <col min="259" max="259" width="16.1796875" style="2" customWidth="1"/>
    <col min="260" max="260" width="16.54296875" style="2" customWidth="1"/>
    <col min="261" max="512" width="8.81640625" style="2"/>
    <col min="513" max="513" width="4.81640625" style="2" customWidth="1"/>
    <col min="514" max="514" width="49" style="2" customWidth="1"/>
    <col min="515" max="515" width="16.1796875" style="2" customWidth="1"/>
    <col min="516" max="516" width="16.54296875" style="2" customWidth="1"/>
    <col min="517" max="768" width="8.81640625" style="2"/>
    <col min="769" max="769" width="4.81640625" style="2" customWidth="1"/>
    <col min="770" max="770" width="49" style="2" customWidth="1"/>
    <col min="771" max="771" width="16.1796875" style="2" customWidth="1"/>
    <col min="772" max="772" width="16.54296875" style="2" customWidth="1"/>
    <col min="773" max="1024" width="8.81640625" style="2"/>
    <col min="1025" max="1025" width="4.81640625" style="2" customWidth="1"/>
    <col min="1026" max="1026" width="49" style="2" customWidth="1"/>
    <col min="1027" max="1027" width="16.1796875" style="2" customWidth="1"/>
    <col min="1028" max="1028" width="16.54296875" style="2" customWidth="1"/>
    <col min="1029" max="1280" width="8.81640625" style="2"/>
    <col min="1281" max="1281" width="4.81640625" style="2" customWidth="1"/>
    <col min="1282" max="1282" width="49" style="2" customWidth="1"/>
    <col min="1283" max="1283" width="16.1796875" style="2" customWidth="1"/>
    <col min="1284" max="1284" width="16.54296875" style="2" customWidth="1"/>
    <col min="1285" max="1536" width="8.81640625" style="2"/>
    <col min="1537" max="1537" width="4.81640625" style="2" customWidth="1"/>
    <col min="1538" max="1538" width="49" style="2" customWidth="1"/>
    <col min="1539" max="1539" width="16.1796875" style="2" customWidth="1"/>
    <col min="1540" max="1540" width="16.54296875" style="2" customWidth="1"/>
    <col min="1541" max="1792" width="8.81640625" style="2"/>
    <col min="1793" max="1793" width="4.81640625" style="2" customWidth="1"/>
    <col min="1794" max="1794" width="49" style="2" customWidth="1"/>
    <col min="1795" max="1795" width="16.1796875" style="2" customWidth="1"/>
    <col min="1796" max="1796" width="16.54296875" style="2" customWidth="1"/>
    <col min="1797" max="2048" width="8.81640625" style="2"/>
    <col min="2049" max="2049" width="4.81640625" style="2" customWidth="1"/>
    <col min="2050" max="2050" width="49" style="2" customWidth="1"/>
    <col min="2051" max="2051" width="16.1796875" style="2" customWidth="1"/>
    <col min="2052" max="2052" width="16.54296875" style="2" customWidth="1"/>
    <col min="2053" max="2304" width="8.81640625" style="2"/>
    <col min="2305" max="2305" width="4.81640625" style="2" customWidth="1"/>
    <col min="2306" max="2306" width="49" style="2" customWidth="1"/>
    <col min="2307" max="2307" width="16.1796875" style="2" customWidth="1"/>
    <col min="2308" max="2308" width="16.54296875" style="2" customWidth="1"/>
    <col min="2309" max="2560" width="8.81640625" style="2"/>
    <col min="2561" max="2561" width="4.81640625" style="2" customWidth="1"/>
    <col min="2562" max="2562" width="49" style="2" customWidth="1"/>
    <col min="2563" max="2563" width="16.1796875" style="2" customWidth="1"/>
    <col min="2564" max="2564" width="16.54296875" style="2" customWidth="1"/>
    <col min="2565" max="2816" width="8.81640625" style="2"/>
    <col min="2817" max="2817" width="4.81640625" style="2" customWidth="1"/>
    <col min="2818" max="2818" width="49" style="2" customWidth="1"/>
    <col min="2819" max="2819" width="16.1796875" style="2" customWidth="1"/>
    <col min="2820" max="2820" width="16.54296875" style="2" customWidth="1"/>
    <col min="2821" max="3072" width="8.81640625" style="2"/>
    <col min="3073" max="3073" width="4.81640625" style="2" customWidth="1"/>
    <col min="3074" max="3074" width="49" style="2" customWidth="1"/>
    <col min="3075" max="3075" width="16.1796875" style="2" customWidth="1"/>
    <col min="3076" max="3076" width="16.54296875" style="2" customWidth="1"/>
    <col min="3077" max="3328" width="8.81640625" style="2"/>
    <col min="3329" max="3329" width="4.81640625" style="2" customWidth="1"/>
    <col min="3330" max="3330" width="49" style="2" customWidth="1"/>
    <col min="3331" max="3331" width="16.1796875" style="2" customWidth="1"/>
    <col min="3332" max="3332" width="16.54296875" style="2" customWidth="1"/>
    <col min="3333" max="3584" width="8.81640625" style="2"/>
    <col min="3585" max="3585" width="4.81640625" style="2" customWidth="1"/>
    <col min="3586" max="3586" width="49" style="2" customWidth="1"/>
    <col min="3587" max="3587" width="16.1796875" style="2" customWidth="1"/>
    <col min="3588" max="3588" width="16.54296875" style="2" customWidth="1"/>
    <col min="3589" max="3840" width="8.81640625" style="2"/>
    <col min="3841" max="3841" width="4.81640625" style="2" customWidth="1"/>
    <col min="3842" max="3842" width="49" style="2" customWidth="1"/>
    <col min="3843" max="3843" width="16.1796875" style="2" customWidth="1"/>
    <col min="3844" max="3844" width="16.54296875" style="2" customWidth="1"/>
    <col min="3845" max="4096" width="8.81640625" style="2"/>
    <col min="4097" max="4097" width="4.81640625" style="2" customWidth="1"/>
    <col min="4098" max="4098" width="49" style="2" customWidth="1"/>
    <col min="4099" max="4099" width="16.1796875" style="2" customWidth="1"/>
    <col min="4100" max="4100" width="16.54296875" style="2" customWidth="1"/>
    <col min="4101" max="4352" width="8.81640625" style="2"/>
    <col min="4353" max="4353" width="4.81640625" style="2" customWidth="1"/>
    <col min="4354" max="4354" width="49" style="2" customWidth="1"/>
    <col min="4355" max="4355" width="16.1796875" style="2" customWidth="1"/>
    <col min="4356" max="4356" width="16.54296875" style="2" customWidth="1"/>
    <col min="4357" max="4608" width="8.81640625" style="2"/>
    <col min="4609" max="4609" width="4.81640625" style="2" customWidth="1"/>
    <col min="4610" max="4610" width="49" style="2" customWidth="1"/>
    <col min="4611" max="4611" width="16.1796875" style="2" customWidth="1"/>
    <col min="4612" max="4612" width="16.54296875" style="2" customWidth="1"/>
    <col min="4613" max="4864" width="8.81640625" style="2"/>
    <col min="4865" max="4865" width="4.81640625" style="2" customWidth="1"/>
    <col min="4866" max="4866" width="49" style="2" customWidth="1"/>
    <col min="4867" max="4867" width="16.1796875" style="2" customWidth="1"/>
    <col min="4868" max="4868" width="16.54296875" style="2" customWidth="1"/>
    <col min="4869" max="5120" width="8.81640625" style="2"/>
    <col min="5121" max="5121" width="4.81640625" style="2" customWidth="1"/>
    <col min="5122" max="5122" width="49" style="2" customWidth="1"/>
    <col min="5123" max="5123" width="16.1796875" style="2" customWidth="1"/>
    <col min="5124" max="5124" width="16.54296875" style="2" customWidth="1"/>
    <col min="5125" max="5376" width="8.81640625" style="2"/>
    <col min="5377" max="5377" width="4.81640625" style="2" customWidth="1"/>
    <col min="5378" max="5378" width="49" style="2" customWidth="1"/>
    <col min="5379" max="5379" width="16.1796875" style="2" customWidth="1"/>
    <col min="5380" max="5380" width="16.54296875" style="2" customWidth="1"/>
    <col min="5381" max="5632" width="8.81640625" style="2"/>
    <col min="5633" max="5633" width="4.81640625" style="2" customWidth="1"/>
    <col min="5634" max="5634" width="49" style="2" customWidth="1"/>
    <col min="5635" max="5635" width="16.1796875" style="2" customWidth="1"/>
    <col min="5636" max="5636" width="16.54296875" style="2" customWidth="1"/>
    <col min="5637" max="5888" width="8.81640625" style="2"/>
    <col min="5889" max="5889" width="4.81640625" style="2" customWidth="1"/>
    <col min="5890" max="5890" width="49" style="2" customWidth="1"/>
    <col min="5891" max="5891" width="16.1796875" style="2" customWidth="1"/>
    <col min="5892" max="5892" width="16.54296875" style="2" customWidth="1"/>
    <col min="5893" max="6144" width="8.81640625" style="2"/>
    <col min="6145" max="6145" width="4.81640625" style="2" customWidth="1"/>
    <col min="6146" max="6146" width="49" style="2" customWidth="1"/>
    <col min="6147" max="6147" width="16.1796875" style="2" customWidth="1"/>
    <col min="6148" max="6148" width="16.54296875" style="2" customWidth="1"/>
    <col min="6149" max="6400" width="8.81640625" style="2"/>
    <col min="6401" max="6401" width="4.81640625" style="2" customWidth="1"/>
    <col min="6402" max="6402" width="49" style="2" customWidth="1"/>
    <col min="6403" max="6403" width="16.1796875" style="2" customWidth="1"/>
    <col min="6404" max="6404" width="16.54296875" style="2" customWidth="1"/>
    <col min="6405" max="6656" width="8.81640625" style="2"/>
    <col min="6657" max="6657" width="4.81640625" style="2" customWidth="1"/>
    <col min="6658" max="6658" width="49" style="2" customWidth="1"/>
    <col min="6659" max="6659" width="16.1796875" style="2" customWidth="1"/>
    <col min="6660" max="6660" width="16.54296875" style="2" customWidth="1"/>
    <col min="6661" max="6912" width="8.81640625" style="2"/>
    <col min="6913" max="6913" width="4.81640625" style="2" customWidth="1"/>
    <col min="6914" max="6914" width="49" style="2" customWidth="1"/>
    <col min="6915" max="6915" width="16.1796875" style="2" customWidth="1"/>
    <col min="6916" max="6916" width="16.54296875" style="2" customWidth="1"/>
    <col min="6917" max="7168" width="8.81640625" style="2"/>
    <col min="7169" max="7169" width="4.81640625" style="2" customWidth="1"/>
    <col min="7170" max="7170" width="49" style="2" customWidth="1"/>
    <col min="7171" max="7171" width="16.1796875" style="2" customWidth="1"/>
    <col min="7172" max="7172" width="16.54296875" style="2" customWidth="1"/>
    <col min="7173" max="7424" width="8.81640625" style="2"/>
    <col min="7425" max="7425" width="4.81640625" style="2" customWidth="1"/>
    <col min="7426" max="7426" width="49" style="2" customWidth="1"/>
    <col min="7427" max="7427" width="16.1796875" style="2" customWidth="1"/>
    <col min="7428" max="7428" width="16.54296875" style="2" customWidth="1"/>
    <col min="7429" max="7680" width="8.81640625" style="2"/>
    <col min="7681" max="7681" width="4.81640625" style="2" customWidth="1"/>
    <col min="7682" max="7682" width="49" style="2" customWidth="1"/>
    <col min="7683" max="7683" width="16.1796875" style="2" customWidth="1"/>
    <col min="7684" max="7684" width="16.54296875" style="2" customWidth="1"/>
    <col min="7685" max="7936" width="8.81640625" style="2"/>
    <col min="7937" max="7937" width="4.81640625" style="2" customWidth="1"/>
    <col min="7938" max="7938" width="49" style="2" customWidth="1"/>
    <col min="7939" max="7939" width="16.1796875" style="2" customWidth="1"/>
    <col min="7940" max="7940" width="16.54296875" style="2" customWidth="1"/>
    <col min="7941" max="8192" width="8.81640625" style="2"/>
    <col min="8193" max="8193" width="4.81640625" style="2" customWidth="1"/>
    <col min="8194" max="8194" width="49" style="2" customWidth="1"/>
    <col min="8195" max="8195" width="16.1796875" style="2" customWidth="1"/>
    <col min="8196" max="8196" width="16.54296875" style="2" customWidth="1"/>
    <col min="8197" max="8448" width="8.81640625" style="2"/>
    <col min="8449" max="8449" width="4.81640625" style="2" customWidth="1"/>
    <col min="8450" max="8450" width="49" style="2" customWidth="1"/>
    <col min="8451" max="8451" width="16.1796875" style="2" customWidth="1"/>
    <col min="8452" max="8452" width="16.54296875" style="2" customWidth="1"/>
    <col min="8453" max="8704" width="8.81640625" style="2"/>
    <col min="8705" max="8705" width="4.81640625" style="2" customWidth="1"/>
    <col min="8706" max="8706" width="49" style="2" customWidth="1"/>
    <col min="8707" max="8707" width="16.1796875" style="2" customWidth="1"/>
    <col min="8708" max="8708" width="16.54296875" style="2" customWidth="1"/>
    <col min="8709" max="8960" width="8.81640625" style="2"/>
    <col min="8961" max="8961" width="4.81640625" style="2" customWidth="1"/>
    <col min="8962" max="8962" width="49" style="2" customWidth="1"/>
    <col min="8963" max="8963" width="16.1796875" style="2" customWidth="1"/>
    <col min="8964" max="8964" width="16.54296875" style="2" customWidth="1"/>
    <col min="8965" max="9216" width="8.81640625" style="2"/>
    <col min="9217" max="9217" width="4.81640625" style="2" customWidth="1"/>
    <col min="9218" max="9218" width="49" style="2" customWidth="1"/>
    <col min="9219" max="9219" width="16.1796875" style="2" customWidth="1"/>
    <col min="9220" max="9220" width="16.54296875" style="2" customWidth="1"/>
    <col min="9221" max="9472" width="8.81640625" style="2"/>
    <col min="9473" max="9473" width="4.81640625" style="2" customWidth="1"/>
    <col min="9474" max="9474" width="49" style="2" customWidth="1"/>
    <col min="9475" max="9475" width="16.1796875" style="2" customWidth="1"/>
    <col min="9476" max="9476" width="16.54296875" style="2" customWidth="1"/>
    <col min="9477" max="9728" width="8.81640625" style="2"/>
    <col min="9729" max="9729" width="4.81640625" style="2" customWidth="1"/>
    <col min="9730" max="9730" width="49" style="2" customWidth="1"/>
    <col min="9731" max="9731" width="16.1796875" style="2" customWidth="1"/>
    <col min="9732" max="9732" width="16.54296875" style="2" customWidth="1"/>
    <col min="9733" max="9984" width="8.81640625" style="2"/>
    <col min="9985" max="9985" width="4.81640625" style="2" customWidth="1"/>
    <col min="9986" max="9986" width="49" style="2" customWidth="1"/>
    <col min="9987" max="9987" width="16.1796875" style="2" customWidth="1"/>
    <col min="9988" max="9988" width="16.54296875" style="2" customWidth="1"/>
    <col min="9989" max="10240" width="8.81640625" style="2"/>
    <col min="10241" max="10241" width="4.81640625" style="2" customWidth="1"/>
    <col min="10242" max="10242" width="49" style="2" customWidth="1"/>
    <col min="10243" max="10243" width="16.1796875" style="2" customWidth="1"/>
    <col min="10244" max="10244" width="16.54296875" style="2" customWidth="1"/>
    <col min="10245" max="10496" width="8.81640625" style="2"/>
    <col min="10497" max="10497" width="4.81640625" style="2" customWidth="1"/>
    <col min="10498" max="10498" width="49" style="2" customWidth="1"/>
    <col min="10499" max="10499" width="16.1796875" style="2" customWidth="1"/>
    <col min="10500" max="10500" width="16.54296875" style="2" customWidth="1"/>
    <col min="10501" max="10752" width="8.81640625" style="2"/>
    <col min="10753" max="10753" width="4.81640625" style="2" customWidth="1"/>
    <col min="10754" max="10754" width="49" style="2" customWidth="1"/>
    <col min="10755" max="10755" width="16.1796875" style="2" customWidth="1"/>
    <col min="10756" max="10756" width="16.54296875" style="2" customWidth="1"/>
    <col min="10757" max="11008" width="8.81640625" style="2"/>
    <col min="11009" max="11009" width="4.81640625" style="2" customWidth="1"/>
    <col min="11010" max="11010" width="49" style="2" customWidth="1"/>
    <col min="11011" max="11011" width="16.1796875" style="2" customWidth="1"/>
    <col min="11012" max="11012" width="16.54296875" style="2" customWidth="1"/>
    <col min="11013" max="11264" width="8.81640625" style="2"/>
    <col min="11265" max="11265" width="4.81640625" style="2" customWidth="1"/>
    <col min="11266" max="11266" width="49" style="2" customWidth="1"/>
    <col min="11267" max="11267" width="16.1796875" style="2" customWidth="1"/>
    <col min="11268" max="11268" width="16.54296875" style="2" customWidth="1"/>
    <col min="11269" max="11520" width="8.81640625" style="2"/>
    <col min="11521" max="11521" width="4.81640625" style="2" customWidth="1"/>
    <col min="11522" max="11522" width="49" style="2" customWidth="1"/>
    <col min="11523" max="11523" width="16.1796875" style="2" customWidth="1"/>
    <col min="11524" max="11524" width="16.54296875" style="2" customWidth="1"/>
    <col min="11525" max="11776" width="8.81640625" style="2"/>
    <col min="11777" max="11777" width="4.81640625" style="2" customWidth="1"/>
    <col min="11778" max="11778" width="49" style="2" customWidth="1"/>
    <col min="11779" max="11779" width="16.1796875" style="2" customWidth="1"/>
    <col min="11780" max="11780" width="16.54296875" style="2" customWidth="1"/>
    <col min="11781" max="12032" width="8.81640625" style="2"/>
    <col min="12033" max="12033" width="4.81640625" style="2" customWidth="1"/>
    <col min="12034" max="12034" width="49" style="2" customWidth="1"/>
    <col min="12035" max="12035" width="16.1796875" style="2" customWidth="1"/>
    <col min="12036" max="12036" width="16.54296875" style="2" customWidth="1"/>
    <col min="12037" max="12288" width="8.81640625" style="2"/>
    <col min="12289" max="12289" width="4.81640625" style="2" customWidth="1"/>
    <col min="12290" max="12290" width="49" style="2" customWidth="1"/>
    <col min="12291" max="12291" width="16.1796875" style="2" customWidth="1"/>
    <col min="12292" max="12292" width="16.54296875" style="2" customWidth="1"/>
    <col min="12293" max="12544" width="8.81640625" style="2"/>
    <col min="12545" max="12545" width="4.81640625" style="2" customWidth="1"/>
    <col min="12546" max="12546" width="49" style="2" customWidth="1"/>
    <col min="12547" max="12547" width="16.1796875" style="2" customWidth="1"/>
    <col min="12548" max="12548" width="16.54296875" style="2" customWidth="1"/>
    <col min="12549" max="12800" width="8.81640625" style="2"/>
    <col min="12801" max="12801" width="4.81640625" style="2" customWidth="1"/>
    <col min="12802" max="12802" width="49" style="2" customWidth="1"/>
    <col min="12803" max="12803" width="16.1796875" style="2" customWidth="1"/>
    <col min="12804" max="12804" width="16.54296875" style="2" customWidth="1"/>
    <col min="12805" max="13056" width="8.81640625" style="2"/>
    <col min="13057" max="13057" width="4.81640625" style="2" customWidth="1"/>
    <col min="13058" max="13058" width="49" style="2" customWidth="1"/>
    <col min="13059" max="13059" width="16.1796875" style="2" customWidth="1"/>
    <col min="13060" max="13060" width="16.54296875" style="2" customWidth="1"/>
    <col min="13061" max="13312" width="8.81640625" style="2"/>
    <col min="13313" max="13313" width="4.81640625" style="2" customWidth="1"/>
    <col min="13314" max="13314" width="49" style="2" customWidth="1"/>
    <col min="13315" max="13315" width="16.1796875" style="2" customWidth="1"/>
    <col min="13316" max="13316" width="16.54296875" style="2" customWidth="1"/>
    <col min="13317" max="13568" width="8.81640625" style="2"/>
    <col min="13569" max="13569" width="4.81640625" style="2" customWidth="1"/>
    <col min="13570" max="13570" width="49" style="2" customWidth="1"/>
    <col min="13571" max="13571" width="16.1796875" style="2" customWidth="1"/>
    <col min="13572" max="13572" width="16.54296875" style="2" customWidth="1"/>
    <col min="13573" max="13824" width="8.81640625" style="2"/>
    <col min="13825" max="13825" width="4.81640625" style="2" customWidth="1"/>
    <col min="13826" max="13826" width="49" style="2" customWidth="1"/>
    <col min="13827" max="13827" width="16.1796875" style="2" customWidth="1"/>
    <col min="13828" max="13828" width="16.54296875" style="2" customWidth="1"/>
    <col min="13829" max="14080" width="8.81640625" style="2"/>
    <col min="14081" max="14081" width="4.81640625" style="2" customWidth="1"/>
    <col min="14082" max="14082" width="49" style="2" customWidth="1"/>
    <col min="14083" max="14083" width="16.1796875" style="2" customWidth="1"/>
    <col min="14084" max="14084" width="16.54296875" style="2" customWidth="1"/>
    <col min="14085" max="14336" width="8.81640625" style="2"/>
    <col min="14337" max="14337" width="4.81640625" style="2" customWidth="1"/>
    <col min="14338" max="14338" width="49" style="2" customWidth="1"/>
    <col min="14339" max="14339" width="16.1796875" style="2" customWidth="1"/>
    <col min="14340" max="14340" width="16.54296875" style="2" customWidth="1"/>
    <col min="14341" max="14592" width="8.81640625" style="2"/>
    <col min="14593" max="14593" width="4.81640625" style="2" customWidth="1"/>
    <col min="14594" max="14594" width="49" style="2" customWidth="1"/>
    <col min="14595" max="14595" width="16.1796875" style="2" customWidth="1"/>
    <col min="14596" max="14596" width="16.54296875" style="2" customWidth="1"/>
    <col min="14597" max="14848" width="8.81640625" style="2"/>
    <col min="14849" max="14849" width="4.81640625" style="2" customWidth="1"/>
    <col min="14850" max="14850" width="49" style="2" customWidth="1"/>
    <col min="14851" max="14851" width="16.1796875" style="2" customWidth="1"/>
    <col min="14852" max="14852" width="16.54296875" style="2" customWidth="1"/>
    <col min="14853" max="15104" width="8.81640625" style="2"/>
    <col min="15105" max="15105" width="4.81640625" style="2" customWidth="1"/>
    <col min="15106" max="15106" width="49" style="2" customWidth="1"/>
    <col min="15107" max="15107" width="16.1796875" style="2" customWidth="1"/>
    <col min="15108" max="15108" width="16.54296875" style="2" customWidth="1"/>
    <col min="15109" max="15360" width="8.81640625" style="2"/>
    <col min="15361" max="15361" width="4.81640625" style="2" customWidth="1"/>
    <col min="15362" max="15362" width="49" style="2" customWidth="1"/>
    <col min="15363" max="15363" width="16.1796875" style="2" customWidth="1"/>
    <col min="15364" max="15364" width="16.54296875" style="2" customWidth="1"/>
    <col min="15365" max="15616" width="8.81640625" style="2"/>
    <col min="15617" max="15617" width="4.81640625" style="2" customWidth="1"/>
    <col min="15618" max="15618" width="49" style="2" customWidth="1"/>
    <col min="15619" max="15619" width="16.1796875" style="2" customWidth="1"/>
    <col min="15620" max="15620" width="16.54296875" style="2" customWidth="1"/>
    <col min="15621" max="15872" width="8.81640625" style="2"/>
    <col min="15873" max="15873" width="4.81640625" style="2" customWidth="1"/>
    <col min="15874" max="15874" width="49" style="2" customWidth="1"/>
    <col min="15875" max="15875" width="16.1796875" style="2" customWidth="1"/>
    <col min="15876" max="15876" width="16.54296875" style="2" customWidth="1"/>
    <col min="15877" max="16128" width="8.81640625" style="2"/>
    <col min="16129" max="16129" width="4.81640625" style="2" customWidth="1"/>
    <col min="16130" max="16130" width="49" style="2" customWidth="1"/>
    <col min="16131" max="16131" width="16.1796875" style="2" customWidth="1"/>
    <col min="16132" max="16132" width="16.54296875" style="2" customWidth="1"/>
    <col min="16133" max="16384" width="8.81640625" style="2"/>
  </cols>
  <sheetData>
    <row r="1" spans="1:4" x14ac:dyDescent="0.35">
      <c r="A1" s="1"/>
      <c r="D1" s="3" t="s">
        <v>268</v>
      </c>
    </row>
    <row r="2" spans="1:4" x14ac:dyDescent="0.35">
      <c r="A2" s="1"/>
      <c r="D2" s="3" t="s">
        <v>269</v>
      </c>
    </row>
    <row r="3" spans="1:4" x14ac:dyDescent="0.35">
      <c r="A3" s="1"/>
      <c r="D3" s="3" t="s">
        <v>270</v>
      </c>
    </row>
    <row r="4" spans="1:4" x14ac:dyDescent="0.35">
      <c r="A4" s="1"/>
      <c r="D4" s="3" t="s">
        <v>271</v>
      </c>
    </row>
    <row r="5" spans="1:4" x14ac:dyDescent="0.35">
      <c r="A5" s="1"/>
      <c r="D5" s="3" t="s">
        <v>272</v>
      </c>
    </row>
    <row r="6" spans="1:4" x14ac:dyDescent="0.35">
      <c r="A6" s="1"/>
      <c r="D6" s="3" t="s">
        <v>273</v>
      </c>
    </row>
    <row r="7" spans="1:4" ht="17.5" customHeight="1" x14ac:dyDescent="0.35">
      <c r="A7" s="1"/>
    </row>
    <row r="8" spans="1:4" x14ac:dyDescent="0.35">
      <c r="A8" s="1"/>
      <c r="B8" s="1" t="s">
        <v>2</v>
      </c>
      <c r="C8" s="79" t="s">
        <v>3</v>
      </c>
      <c r="D8" s="79"/>
    </row>
    <row r="9" spans="1:4" x14ac:dyDescent="0.35">
      <c r="A9" s="1"/>
      <c r="B9" s="1" t="s">
        <v>4</v>
      </c>
      <c r="C9" s="77">
        <v>45747</v>
      </c>
      <c r="D9" s="78"/>
    </row>
    <row r="10" spans="1:4" x14ac:dyDescent="0.35">
      <c r="A10" s="1"/>
      <c r="C10" s="5" t="s">
        <v>5</v>
      </c>
    </row>
    <row r="11" spans="1:4" x14ac:dyDescent="0.35">
      <c r="A11" s="1"/>
      <c r="B11" s="1" t="s">
        <v>274</v>
      </c>
    </row>
    <row r="12" spans="1:4" x14ac:dyDescent="0.35">
      <c r="A12" s="1"/>
      <c r="B12" s="1" t="s">
        <v>275</v>
      </c>
    </row>
    <row r="13" spans="1:4" x14ac:dyDescent="0.2">
      <c r="D13" s="83" t="s">
        <v>329</v>
      </c>
    </row>
    <row r="14" spans="1:4" x14ac:dyDescent="0.35">
      <c r="A14" s="41" t="s">
        <v>7</v>
      </c>
      <c r="B14" s="8" t="s">
        <v>276</v>
      </c>
      <c r="C14" s="7" t="s">
        <v>277</v>
      </c>
      <c r="D14" s="7" t="s">
        <v>278</v>
      </c>
    </row>
    <row r="15" spans="1:4" x14ac:dyDescent="0.35">
      <c r="A15" s="41">
        <v>1</v>
      </c>
      <c r="B15" s="8">
        <v>2</v>
      </c>
      <c r="C15" s="7">
        <v>3</v>
      </c>
      <c r="D15" s="7">
        <v>4</v>
      </c>
    </row>
    <row r="16" spans="1:4" ht="43.5" x14ac:dyDescent="0.35">
      <c r="A16" s="42">
        <v>2</v>
      </c>
      <c r="B16" s="43" t="s">
        <v>279</v>
      </c>
      <c r="C16" s="44">
        <v>200</v>
      </c>
      <c r="D16" s="44">
        <v>200</v>
      </c>
    </row>
    <row r="17" spans="1:4" ht="43.5" x14ac:dyDescent="0.35">
      <c r="A17" s="42">
        <v>3</v>
      </c>
      <c r="B17" s="43" t="s">
        <v>280</v>
      </c>
      <c r="C17" s="44"/>
      <c r="D17" s="44"/>
    </row>
    <row r="18" spans="1:4" ht="96.65" customHeight="1" x14ac:dyDescent="0.35">
      <c r="A18" s="42">
        <v>4</v>
      </c>
      <c r="B18" s="43" t="s">
        <v>281</v>
      </c>
      <c r="C18" s="45"/>
      <c r="D18" s="45"/>
    </row>
    <row r="19" spans="1:4" ht="29" x14ac:dyDescent="0.35">
      <c r="A19" s="42">
        <v>5</v>
      </c>
      <c r="B19" s="43" t="s">
        <v>282</v>
      </c>
      <c r="C19" s="44"/>
      <c r="D19" s="44"/>
    </row>
    <row r="20" spans="1:4" x14ac:dyDescent="0.35">
      <c r="A20" s="41">
        <v>6</v>
      </c>
      <c r="B20" s="9" t="s">
        <v>283</v>
      </c>
      <c r="C20" s="19">
        <f>SUM(C16:C19)</f>
        <v>200</v>
      </c>
      <c r="D20" s="19">
        <f>SUM(D16:D19)</f>
        <v>200</v>
      </c>
    </row>
    <row r="21" spans="1:4" ht="69" customHeight="1" x14ac:dyDescent="0.35">
      <c r="A21" s="42">
        <v>7</v>
      </c>
      <c r="B21" s="43" t="s">
        <v>284</v>
      </c>
      <c r="C21" s="44"/>
      <c r="D21" s="44"/>
    </row>
    <row r="22" spans="1:4" ht="43.5" x14ac:dyDescent="0.35">
      <c r="A22" s="42">
        <v>8</v>
      </c>
      <c r="B22" s="43" t="s">
        <v>285</v>
      </c>
      <c r="C22" s="46">
        <f>SUM(C23:C30)</f>
        <v>0</v>
      </c>
      <c r="D22" s="46">
        <f>SUM(D23:D30)</f>
        <v>0</v>
      </c>
    </row>
    <row r="23" spans="1:4" ht="43.5" x14ac:dyDescent="0.35">
      <c r="A23" s="47" t="s">
        <v>28</v>
      </c>
      <c r="B23" s="48" t="s">
        <v>286</v>
      </c>
      <c r="C23" s="49"/>
      <c r="D23" s="49"/>
    </row>
    <row r="24" spans="1:4" ht="29" x14ac:dyDescent="0.35">
      <c r="A24" s="47" t="s">
        <v>287</v>
      </c>
      <c r="B24" s="48" t="s">
        <v>288</v>
      </c>
      <c r="C24" s="49"/>
      <c r="D24" s="49"/>
    </row>
    <row r="25" spans="1:4" ht="29" x14ac:dyDescent="0.35">
      <c r="A25" s="47" t="s">
        <v>289</v>
      </c>
      <c r="B25" s="48" t="s">
        <v>290</v>
      </c>
      <c r="C25" s="49"/>
      <c r="D25" s="49"/>
    </row>
    <row r="26" spans="1:4" ht="43.5" x14ac:dyDescent="0.35">
      <c r="A26" s="47" t="s">
        <v>291</v>
      </c>
      <c r="B26" s="48" t="s">
        <v>292</v>
      </c>
      <c r="C26" s="49"/>
      <c r="D26" s="49"/>
    </row>
    <row r="27" spans="1:4" ht="43.5" x14ac:dyDescent="0.35">
      <c r="A27" s="47" t="s">
        <v>293</v>
      </c>
      <c r="B27" s="48" t="s">
        <v>294</v>
      </c>
      <c r="C27" s="49"/>
      <c r="D27" s="49"/>
    </row>
    <row r="28" spans="1:4" ht="72.5" x14ac:dyDescent="0.35">
      <c r="A28" s="47" t="s">
        <v>295</v>
      </c>
      <c r="B28" s="48" t="s">
        <v>296</v>
      </c>
      <c r="C28" s="49"/>
      <c r="D28" s="49"/>
    </row>
    <row r="29" spans="1:4" ht="41.5" customHeight="1" x14ac:dyDescent="0.35">
      <c r="A29" s="47" t="s">
        <v>297</v>
      </c>
      <c r="B29" s="48" t="s">
        <v>298</v>
      </c>
      <c r="C29" s="49"/>
      <c r="D29" s="49"/>
    </row>
    <row r="30" spans="1:4" ht="43.5" x14ac:dyDescent="0.35">
      <c r="A30" s="47" t="s">
        <v>299</v>
      </c>
      <c r="B30" s="48" t="s">
        <v>300</v>
      </c>
      <c r="C30" s="49"/>
      <c r="D30" s="49"/>
    </row>
    <row r="31" spans="1:4" ht="43.5" x14ac:dyDescent="0.35">
      <c r="A31" s="42">
        <v>9</v>
      </c>
      <c r="B31" s="43" t="s">
        <v>301</v>
      </c>
      <c r="C31" s="44"/>
      <c r="D31" s="44"/>
    </row>
    <row r="32" spans="1:4" x14ac:dyDescent="0.35">
      <c r="A32" s="41">
        <v>10</v>
      </c>
      <c r="B32" s="9" t="s">
        <v>302</v>
      </c>
      <c r="C32" s="19">
        <f>C21+C22+C31</f>
        <v>0</v>
      </c>
      <c r="D32" s="19">
        <f>D21+D22+D31</f>
        <v>0</v>
      </c>
    </row>
    <row r="33" spans="1:4" x14ac:dyDescent="0.35">
      <c r="A33" s="41">
        <v>11</v>
      </c>
      <c r="B33" s="9" t="s">
        <v>303</v>
      </c>
      <c r="C33" s="19">
        <f>C32+C20</f>
        <v>200</v>
      </c>
      <c r="D33" s="19">
        <f>D32+D20</f>
        <v>200</v>
      </c>
    </row>
    <row r="35" spans="1:4" ht="132" x14ac:dyDescent="0.35">
      <c r="B35" s="50" t="s">
        <v>304</v>
      </c>
    </row>
    <row r="37" spans="1:4" x14ac:dyDescent="0.35">
      <c r="B37" s="25" t="s">
        <v>267</v>
      </c>
      <c r="C37" s="25"/>
      <c r="D37" s="27">
        <v>45772</v>
      </c>
    </row>
    <row r="38" spans="1:4" x14ac:dyDescent="0.35">
      <c r="B38" s="26" t="s">
        <v>145</v>
      </c>
      <c r="C38" s="26" t="s">
        <v>146</v>
      </c>
      <c r="D38" s="26" t="s">
        <v>147</v>
      </c>
    </row>
    <row r="40" spans="1:4" x14ac:dyDescent="0.35">
      <c r="B40" s="25" t="s">
        <v>148</v>
      </c>
      <c r="C40" s="25"/>
      <c r="D40" s="27">
        <v>45772</v>
      </c>
    </row>
    <row r="41" spans="1:4" x14ac:dyDescent="0.35">
      <c r="B41" s="26" t="s">
        <v>145</v>
      </c>
      <c r="C41" s="26" t="s">
        <v>146</v>
      </c>
      <c r="D41" s="26" t="s">
        <v>147</v>
      </c>
    </row>
  </sheetData>
  <mergeCells count="2">
    <mergeCell ref="C8:D8"/>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C13" sqref="C13"/>
    </sheetView>
  </sheetViews>
  <sheetFormatPr defaultRowHeight="14.5" x14ac:dyDescent="0.35"/>
  <cols>
    <col min="1" max="1" width="4.1796875" style="65" customWidth="1"/>
    <col min="2" max="2" width="42" customWidth="1"/>
    <col min="3" max="3" width="13.81640625" customWidth="1"/>
    <col min="4" max="4" width="13.54296875" customWidth="1"/>
    <col min="257" max="257" width="4.1796875" customWidth="1"/>
    <col min="258" max="258" width="42" customWidth="1"/>
    <col min="259" max="259" width="13.81640625" customWidth="1"/>
    <col min="260" max="260" width="13.54296875" customWidth="1"/>
    <col min="513" max="513" width="4.1796875" customWidth="1"/>
    <col min="514" max="514" width="42" customWidth="1"/>
    <col min="515" max="515" width="13.81640625" customWidth="1"/>
    <col min="516" max="516" width="13.54296875" customWidth="1"/>
    <col min="769" max="769" width="4.1796875" customWidth="1"/>
    <col min="770" max="770" width="42" customWidth="1"/>
    <col min="771" max="771" width="13.81640625" customWidth="1"/>
    <col min="772" max="772" width="13.54296875" customWidth="1"/>
    <col min="1025" max="1025" width="4.1796875" customWidth="1"/>
    <col min="1026" max="1026" width="42" customWidth="1"/>
    <col min="1027" max="1027" width="13.81640625" customWidth="1"/>
    <col min="1028" max="1028" width="13.54296875" customWidth="1"/>
    <col min="1281" max="1281" width="4.1796875" customWidth="1"/>
    <col min="1282" max="1282" width="42" customWidth="1"/>
    <col min="1283" max="1283" width="13.81640625" customWidth="1"/>
    <col min="1284" max="1284" width="13.54296875" customWidth="1"/>
    <col min="1537" max="1537" width="4.1796875" customWidth="1"/>
    <col min="1538" max="1538" width="42" customWidth="1"/>
    <col min="1539" max="1539" width="13.81640625" customWidth="1"/>
    <col min="1540" max="1540" width="13.54296875" customWidth="1"/>
    <col min="1793" max="1793" width="4.1796875" customWidth="1"/>
    <col min="1794" max="1794" width="42" customWidth="1"/>
    <col min="1795" max="1795" width="13.81640625" customWidth="1"/>
    <col min="1796" max="1796" width="13.54296875" customWidth="1"/>
    <col min="2049" max="2049" width="4.1796875" customWidth="1"/>
    <col min="2050" max="2050" width="42" customWidth="1"/>
    <col min="2051" max="2051" width="13.81640625" customWidth="1"/>
    <col min="2052" max="2052" width="13.54296875" customWidth="1"/>
    <col min="2305" max="2305" width="4.1796875" customWidth="1"/>
    <col min="2306" max="2306" width="42" customWidth="1"/>
    <col min="2307" max="2307" width="13.81640625" customWidth="1"/>
    <col min="2308" max="2308" width="13.54296875" customWidth="1"/>
    <col min="2561" max="2561" width="4.1796875" customWidth="1"/>
    <col min="2562" max="2562" width="42" customWidth="1"/>
    <col min="2563" max="2563" width="13.81640625" customWidth="1"/>
    <col min="2564" max="2564" width="13.54296875" customWidth="1"/>
    <col min="2817" max="2817" width="4.1796875" customWidth="1"/>
    <col min="2818" max="2818" width="42" customWidth="1"/>
    <col min="2819" max="2819" width="13.81640625" customWidth="1"/>
    <col min="2820" max="2820" width="13.54296875" customWidth="1"/>
    <col min="3073" max="3073" width="4.1796875" customWidth="1"/>
    <col min="3074" max="3074" width="42" customWidth="1"/>
    <col min="3075" max="3075" width="13.81640625" customWidth="1"/>
    <col min="3076" max="3076" width="13.54296875" customWidth="1"/>
    <col min="3329" max="3329" width="4.1796875" customWidth="1"/>
    <col min="3330" max="3330" width="42" customWidth="1"/>
    <col min="3331" max="3331" width="13.81640625" customWidth="1"/>
    <col min="3332" max="3332" width="13.54296875" customWidth="1"/>
    <col min="3585" max="3585" width="4.1796875" customWidth="1"/>
    <col min="3586" max="3586" width="42" customWidth="1"/>
    <col min="3587" max="3587" width="13.81640625" customWidth="1"/>
    <col min="3588" max="3588" width="13.54296875" customWidth="1"/>
    <col min="3841" max="3841" width="4.1796875" customWidth="1"/>
    <col min="3842" max="3842" width="42" customWidth="1"/>
    <col min="3843" max="3843" width="13.81640625" customWidth="1"/>
    <col min="3844" max="3844" width="13.54296875" customWidth="1"/>
    <col min="4097" max="4097" width="4.1796875" customWidth="1"/>
    <col min="4098" max="4098" width="42" customWidth="1"/>
    <col min="4099" max="4099" width="13.81640625" customWidth="1"/>
    <col min="4100" max="4100" width="13.54296875" customWidth="1"/>
    <col min="4353" max="4353" width="4.1796875" customWidth="1"/>
    <col min="4354" max="4354" width="42" customWidth="1"/>
    <col min="4355" max="4355" width="13.81640625" customWidth="1"/>
    <col min="4356" max="4356" width="13.54296875" customWidth="1"/>
    <col min="4609" max="4609" width="4.1796875" customWidth="1"/>
    <col min="4610" max="4610" width="42" customWidth="1"/>
    <col min="4611" max="4611" width="13.81640625" customWidth="1"/>
    <col min="4612" max="4612" width="13.54296875" customWidth="1"/>
    <col min="4865" max="4865" width="4.1796875" customWidth="1"/>
    <col min="4866" max="4866" width="42" customWidth="1"/>
    <col min="4867" max="4867" width="13.81640625" customWidth="1"/>
    <col min="4868" max="4868" width="13.54296875" customWidth="1"/>
    <col min="5121" max="5121" width="4.1796875" customWidth="1"/>
    <col min="5122" max="5122" width="42" customWidth="1"/>
    <col min="5123" max="5123" width="13.81640625" customWidth="1"/>
    <col min="5124" max="5124" width="13.54296875" customWidth="1"/>
    <col min="5377" max="5377" width="4.1796875" customWidth="1"/>
    <col min="5378" max="5378" width="42" customWidth="1"/>
    <col min="5379" max="5379" width="13.81640625" customWidth="1"/>
    <col min="5380" max="5380" width="13.54296875" customWidth="1"/>
    <col min="5633" max="5633" width="4.1796875" customWidth="1"/>
    <col min="5634" max="5634" width="42" customWidth="1"/>
    <col min="5635" max="5635" width="13.81640625" customWidth="1"/>
    <col min="5636" max="5636" width="13.54296875" customWidth="1"/>
    <col min="5889" max="5889" width="4.1796875" customWidth="1"/>
    <col min="5890" max="5890" width="42" customWidth="1"/>
    <col min="5891" max="5891" width="13.81640625" customWidth="1"/>
    <col min="5892" max="5892" width="13.54296875" customWidth="1"/>
    <col min="6145" max="6145" width="4.1796875" customWidth="1"/>
    <col min="6146" max="6146" width="42" customWidth="1"/>
    <col min="6147" max="6147" width="13.81640625" customWidth="1"/>
    <col min="6148" max="6148" width="13.54296875" customWidth="1"/>
    <col min="6401" max="6401" width="4.1796875" customWidth="1"/>
    <col min="6402" max="6402" width="42" customWidth="1"/>
    <col min="6403" max="6403" width="13.81640625" customWidth="1"/>
    <col min="6404" max="6404" width="13.54296875" customWidth="1"/>
    <col min="6657" max="6657" width="4.1796875" customWidth="1"/>
    <col min="6658" max="6658" width="42" customWidth="1"/>
    <col min="6659" max="6659" width="13.81640625" customWidth="1"/>
    <col min="6660" max="6660" width="13.54296875" customWidth="1"/>
    <col min="6913" max="6913" width="4.1796875" customWidth="1"/>
    <col min="6914" max="6914" width="42" customWidth="1"/>
    <col min="6915" max="6915" width="13.81640625" customWidth="1"/>
    <col min="6916" max="6916" width="13.54296875" customWidth="1"/>
    <col min="7169" max="7169" width="4.1796875" customWidth="1"/>
    <col min="7170" max="7170" width="42" customWidth="1"/>
    <col min="7171" max="7171" width="13.81640625" customWidth="1"/>
    <col min="7172" max="7172" width="13.54296875" customWidth="1"/>
    <col min="7425" max="7425" width="4.1796875" customWidth="1"/>
    <col min="7426" max="7426" width="42" customWidth="1"/>
    <col min="7427" max="7427" width="13.81640625" customWidth="1"/>
    <col min="7428" max="7428" width="13.54296875" customWidth="1"/>
    <col min="7681" max="7681" width="4.1796875" customWidth="1"/>
    <col min="7682" max="7682" width="42" customWidth="1"/>
    <col min="7683" max="7683" width="13.81640625" customWidth="1"/>
    <col min="7684" max="7684" width="13.54296875" customWidth="1"/>
    <col min="7937" max="7937" width="4.1796875" customWidth="1"/>
    <col min="7938" max="7938" width="42" customWidth="1"/>
    <col min="7939" max="7939" width="13.81640625" customWidth="1"/>
    <col min="7940" max="7940" width="13.54296875" customWidth="1"/>
    <col min="8193" max="8193" width="4.1796875" customWidth="1"/>
    <col min="8194" max="8194" width="42" customWidth="1"/>
    <col min="8195" max="8195" width="13.81640625" customWidth="1"/>
    <col min="8196" max="8196" width="13.54296875" customWidth="1"/>
    <col min="8449" max="8449" width="4.1796875" customWidth="1"/>
    <col min="8450" max="8450" width="42" customWidth="1"/>
    <col min="8451" max="8451" width="13.81640625" customWidth="1"/>
    <col min="8452" max="8452" width="13.54296875" customWidth="1"/>
    <col min="8705" max="8705" width="4.1796875" customWidth="1"/>
    <col min="8706" max="8706" width="42" customWidth="1"/>
    <col min="8707" max="8707" width="13.81640625" customWidth="1"/>
    <col min="8708" max="8708" width="13.54296875" customWidth="1"/>
    <col min="8961" max="8961" width="4.1796875" customWidth="1"/>
    <col min="8962" max="8962" width="42" customWidth="1"/>
    <col min="8963" max="8963" width="13.81640625" customWidth="1"/>
    <col min="8964" max="8964" width="13.54296875" customWidth="1"/>
    <col min="9217" max="9217" width="4.1796875" customWidth="1"/>
    <col min="9218" max="9218" width="42" customWidth="1"/>
    <col min="9219" max="9219" width="13.81640625" customWidth="1"/>
    <col min="9220" max="9220" width="13.54296875" customWidth="1"/>
    <col min="9473" max="9473" width="4.1796875" customWidth="1"/>
    <col min="9474" max="9474" width="42" customWidth="1"/>
    <col min="9475" max="9475" width="13.81640625" customWidth="1"/>
    <col min="9476" max="9476" width="13.54296875" customWidth="1"/>
    <col min="9729" max="9729" width="4.1796875" customWidth="1"/>
    <col min="9730" max="9730" width="42" customWidth="1"/>
    <col min="9731" max="9731" width="13.81640625" customWidth="1"/>
    <col min="9732" max="9732" width="13.54296875" customWidth="1"/>
    <col min="9985" max="9985" width="4.1796875" customWidth="1"/>
    <col min="9986" max="9986" width="42" customWidth="1"/>
    <col min="9987" max="9987" width="13.81640625" customWidth="1"/>
    <col min="9988" max="9988" width="13.54296875" customWidth="1"/>
    <col min="10241" max="10241" width="4.1796875" customWidth="1"/>
    <col min="10242" max="10242" width="42" customWidth="1"/>
    <col min="10243" max="10243" width="13.81640625" customWidth="1"/>
    <col min="10244" max="10244" width="13.54296875" customWidth="1"/>
    <col min="10497" max="10497" width="4.1796875" customWidth="1"/>
    <col min="10498" max="10498" width="42" customWidth="1"/>
    <col min="10499" max="10499" width="13.81640625" customWidth="1"/>
    <col min="10500" max="10500" width="13.54296875" customWidth="1"/>
    <col min="10753" max="10753" width="4.1796875" customWidth="1"/>
    <col min="10754" max="10754" width="42" customWidth="1"/>
    <col min="10755" max="10755" width="13.81640625" customWidth="1"/>
    <col min="10756" max="10756" width="13.54296875" customWidth="1"/>
    <col min="11009" max="11009" width="4.1796875" customWidth="1"/>
    <col min="11010" max="11010" width="42" customWidth="1"/>
    <col min="11011" max="11011" width="13.81640625" customWidth="1"/>
    <col min="11012" max="11012" width="13.54296875" customWidth="1"/>
    <col min="11265" max="11265" width="4.1796875" customWidth="1"/>
    <col min="11266" max="11266" width="42" customWidth="1"/>
    <col min="11267" max="11267" width="13.81640625" customWidth="1"/>
    <col min="11268" max="11268" width="13.54296875" customWidth="1"/>
    <col min="11521" max="11521" width="4.1796875" customWidth="1"/>
    <col min="11522" max="11522" width="42" customWidth="1"/>
    <col min="11523" max="11523" width="13.81640625" customWidth="1"/>
    <col min="11524" max="11524" width="13.54296875" customWidth="1"/>
    <col min="11777" max="11777" width="4.1796875" customWidth="1"/>
    <col min="11778" max="11778" width="42" customWidth="1"/>
    <col min="11779" max="11779" width="13.81640625" customWidth="1"/>
    <col min="11780" max="11780" width="13.54296875" customWidth="1"/>
    <col min="12033" max="12033" width="4.1796875" customWidth="1"/>
    <col min="12034" max="12034" width="42" customWidth="1"/>
    <col min="12035" max="12035" width="13.81640625" customWidth="1"/>
    <col min="12036" max="12036" width="13.54296875" customWidth="1"/>
    <col min="12289" max="12289" width="4.1796875" customWidth="1"/>
    <col min="12290" max="12290" width="42" customWidth="1"/>
    <col min="12291" max="12291" width="13.81640625" customWidth="1"/>
    <col min="12292" max="12292" width="13.54296875" customWidth="1"/>
    <col min="12545" max="12545" width="4.1796875" customWidth="1"/>
    <col min="12546" max="12546" width="42" customWidth="1"/>
    <col min="12547" max="12547" width="13.81640625" customWidth="1"/>
    <col min="12548" max="12548" width="13.54296875" customWidth="1"/>
    <col min="12801" max="12801" width="4.1796875" customWidth="1"/>
    <col min="12802" max="12802" width="42" customWidth="1"/>
    <col min="12803" max="12803" width="13.81640625" customWidth="1"/>
    <col min="12804" max="12804" width="13.54296875" customWidth="1"/>
    <col min="13057" max="13057" width="4.1796875" customWidth="1"/>
    <col min="13058" max="13058" width="42" customWidth="1"/>
    <col min="13059" max="13059" width="13.81640625" customWidth="1"/>
    <col min="13060" max="13060" width="13.54296875" customWidth="1"/>
    <col min="13313" max="13313" width="4.1796875" customWidth="1"/>
    <col min="13314" max="13314" width="42" customWidth="1"/>
    <col min="13315" max="13315" width="13.81640625" customWidth="1"/>
    <col min="13316" max="13316" width="13.54296875" customWidth="1"/>
    <col min="13569" max="13569" width="4.1796875" customWidth="1"/>
    <col min="13570" max="13570" width="42" customWidth="1"/>
    <col min="13571" max="13571" width="13.81640625" customWidth="1"/>
    <col min="13572" max="13572" width="13.54296875" customWidth="1"/>
    <col min="13825" max="13825" width="4.1796875" customWidth="1"/>
    <col min="13826" max="13826" width="42" customWidth="1"/>
    <col min="13827" max="13827" width="13.81640625" customWidth="1"/>
    <col min="13828" max="13828" width="13.54296875" customWidth="1"/>
    <col min="14081" max="14081" width="4.1796875" customWidth="1"/>
    <col min="14082" max="14082" width="42" customWidth="1"/>
    <col min="14083" max="14083" width="13.81640625" customWidth="1"/>
    <col min="14084" max="14084" width="13.54296875" customWidth="1"/>
    <col min="14337" max="14337" width="4.1796875" customWidth="1"/>
    <col min="14338" max="14338" width="42" customWidth="1"/>
    <col min="14339" max="14339" width="13.81640625" customWidth="1"/>
    <col min="14340" max="14340" width="13.54296875" customWidth="1"/>
    <col min="14593" max="14593" width="4.1796875" customWidth="1"/>
    <col min="14594" max="14594" width="42" customWidth="1"/>
    <col min="14595" max="14595" width="13.81640625" customWidth="1"/>
    <col min="14596" max="14596" width="13.54296875" customWidth="1"/>
    <col min="14849" max="14849" width="4.1796875" customWidth="1"/>
    <col min="14850" max="14850" width="42" customWidth="1"/>
    <col min="14851" max="14851" width="13.81640625" customWidth="1"/>
    <col min="14852" max="14852" width="13.54296875" customWidth="1"/>
    <col min="15105" max="15105" width="4.1796875" customWidth="1"/>
    <col min="15106" max="15106" width="42" customWidth="1"/>
    <col min="15107" max="15107" width="13.81640625" customWidth="1"/>
    <col min="15108" max="15108" width="13.54296875" customWidth="1"/>
    <col min="15361" max="15361" width="4.1796875" customWidth="1"/>
    <col min="15362" max="15362" width="42" customWidth="1"/>
    <col min="15363" max="15363" width="13.81640625" customWidth="1"/>
    <col min="15364" max="15364" width="13.54296875" customWidth="1"/>
    <col min="15617" max="15617" width="4.1796875" customWidth="1"/>
    <col min="15618" max="15618" width="42" customWidth="1"/>
    <col min="15619" max="15619" width="13.81640625" customWidth="1"/>
    <col min="15620" max="15620" width="13.54296875" customWidth="1"/>
    <col min="15873" max="15873" width="4.1796875" customWidth="1"/>
    <col min="15874" max="15874" width="42" customWidth="1"/>
    <col min="15875" max="15875" width="13.81640625" customWidth="1"/>
    <col min="15876" max="15876" width="13.54296875" customWidth="1"/>
    <col min="16129" max="16129" width="4.1796875" customWidth="1"/>
    <col min="16130" max="16130" width="42" customWidth="1"/>
    <col min="16131" max="16131" width="13.81640625" customWidth="1"/>
    <col min="16132" max="16132" width="13.54296875" customWidth="1"/>
  </cols>
  <sheetData>
    <row r="1" spans="1:4" x14ac:dyDescent="0.35">
      <c r="A1" s="38"/>
      <c r="B1" s="2"/>
      <c r="C1" s="2"/>
      <c r="D1" s="3" t="s">
        <v>268</v>
      </c>
    </row>
    <row r="2" spans="1:4" x14ac:dyDescent="0.35">
      <c r="A2" s="38"/>
      <c r="B2" s="2"/>
      <c r="C2" s="2"/>
      <c r="D2" s="3" t="s">
        <v>269</v>
      </c>
    </row>
    <row r="3" spans="1:4" x14ac:dyDescent="0.35">
      <c r="A3" s="38"/>
      <c r="B3" s="2"/>
      <c r="C3" s="2"/>
      <c r="D3" s="3" t="s">
        <v>270</v>
      </c>
    </row>
    <row r="4" spans="1:4" x14ac:dyDescent="0.35">
      <c r="A4" s="38"/>
      <c r="B4" s="2"/>
      <c r="C4" s="2"/>
      <c r="D4" s="3" t="s">
        <v>271</v>
      </c>
    </row>
    <row r="5" spans="1:4" x14ac:dyDescent="0.35">
      <c r="A5" s="38"/>
      <c r="B5" s="2"/>
      <c r="C5" s="2"/>
      <c r="D5" s="3" t="s">
        <v>272</v>
      </c>
    </row>
    <row r="6" spans="1:4" x14ac:dyDescent="0.35">
      <c r="A6" s="38"/>
      <c r="B6" s="2"/>
      <c r="C6" s="2"/>
      <c r="D6" s="3" t="s">
        <v>273</v>
      </c>
    </row>
    <row r="7" spans="1:4" x14ac:dyDescent="0.35">
      <c r="A7" s="38"/>
      <c r="B7" s="2"/>
      <c r="C7" s="2"/>
      <c r="D7" s="2"/>
    </row>
    <row r="8" spans="1:4" x14ac:dyDescent="0.35">
      <c r="A8" s="38"/>
      <c r="B8" s="1" t="s">
        <v>2</v>
      </c>
      <c r="C8" s="79" t="s">
        <v>3</v>
      </c>
      <c r="D8" s="79"/>
    </row>
    <row r="9" spans="1:4" x14ac:dyDescent="0.35">
      <c r="A9" s="38"/>
      <c r="B9" s="1" t="s">
        <v>4</v>
      </c>
      <c r="C9" s="77">
        <v>45747</v>
      </c>
      <c r="D9" s="78"/>
    </row>
    <row r="10" spans="1:4" x14ac:dyDescent="0.35">
      <c r="A10" s="38"/>
      <c r="B10" s="2"/>
      <c r="C10" s="5" t="s">
        <v>5</v>
      </c>
      <c r="D10" s="2"/>
    </row>
    <row r="11" spans="1:4" x14ac:dyDescent="0.35">
      <c r="A11" s="38"/>
      <c r="B11" s="1" t="s">
        <v>305</v>
      </c>
      <c r="C11" s="2"/>
      <c r="D11" s="2"/>
    </row>
    <row r="12" spans="1:4" x14ac:dyDescent="0.35">
      <c r="A12" s="38"/>
      <c r="B12" s="1" t="s">
        <v>306</v>
      </c>
      <c r="C12" s="2"/>
      <c r="D12" s="2"/>
    </row>
    <row r="13" spans="1:4" x14ac:dyDescent="0.35">
      <c r="A13" s="51"/>
      <c r="B13" s="2"/>
      <c r="C13" s="83"/>
      <c r="D13" s="2"/>
    </row>
    <row r="14" spans="1:4" ht="29" x14ac:dyDescent="0.35">
      <c r="A14" s="8" t="s">
        <v>7</v>
      </c>
      <c r="B14" s="8" t="s">
        <v>276</v>
      </c>
      <c r="C14" s="52" t="s">
        <v>307</v>
      </c>
      <c r="D14" s="53"/>
    </row>
    <row r="15" spans="1:4" x14ac:dyDescent="0.35">
      <c r="A15" s="8">
        <v>1</v>
      </c>
      <c r="B15" s="8">
        <v>2</v>
      </c>
      <c r="C15" s="52">
        <v>3</v>
      </c>
      <c r="D15" s="53"/>
    </row>
    <row r="16" spans="1:4" x14ac:dyDescent="0.35">
      <c r="A16" s="54">
        <v>1</v>
      </c>
      <c r="B16" s="55" t="s">
        <v>308</v>
      </c>
      <c r="C16" s="56">
        <v>50</v>
      </c>
      <c r="D16" s="57"/>
    </row>
    <row r="17" spans="1:4" x14ac:dyDescent="0.35">
      <c r="A17" s="58">
        <v>2</v>
      </c>
      <c r="B17" s="59" t="s">
        <v>309</v>
      </c>
      <c r="C17" s="60"/>
      <c r="D17" s="61"/>
    </row>
    <row r="18" spans="1:4" x14ac:dyDescent="0.35">
      <c r="A18" s="58">
        <v>3</v>
      </c>
      <c r="B18" s="59" t="s">
        <v>310</v>
      </c>
      <c r="C18" s="60">
        <f>'[1]Market Risk Cap Req'!H130</f>
        <v>0</v>
      </c>
      <c r="D18" s="61"/>
    </row>
    <row r="19" spans="1:4" x14ac:dyDescent="0.35">
      <c r="A19" s="58">
        <v>4</v>
      </c>
      <c r="B19" s="59" t="s">
        <v>311</v>
      </c>
      <c r="C19" s="60">
        <v>44.8</v>
      </c>
      <c r="D19" s="61"/>
    </row>
    <row r="20" spans="1:4" x14ac:dyDescent="0.35">
      <c r="A20" s="62">
        <v>5</v>
      </c>
      <c r="B20" s="63" t="s">
        <v>312</v>
      </c>
      <c r="C20" s="64">
        <f>C16+C17+C18+C19</f>
        <v>94.8</v>
      </c>
      <c r="D20" s="57"/>
    </row>
    <row r="22" spans="1:4" x14ac:dyDescent="0.35">
      <c r="A22" s="62">
        <v>6</v>
      </c>
      <c r="B22" s="63" t="s">
        <v>313</v>
      </c>
      <c r="C22" s="66">
        <f>IFERROR('[1]PRU INV 1 (individual company)'!C33/'[1]PRU INV 2 Min Cap Req'!C20,0)</f>
        <v>1.8744142455482664</v>
      </c>
    </row>
    <row r="24" spans="1:4" x14ac:dyDescent="0.35">
      <c r="B24" s="25" t="s">
        <v>267</v>
      </c>
      <c r="C24" s="25"/>
      <c r="D24" s="27">
        <v>45772</v>
      </c>
    </row>
    <row r="25" spans="1:4" x14ac:dyDescent="0.35">
      <c r="B25" s="26" t="s">
        <v>145</v>
      </c>
      <c r="C25" s="26" t="s">
        <v>146</v>
      </c>
      <c r="D25" s="26" t="s">
        <v>147</v>
      </c>
    </row>
    <row r="26" spans="1:4" x14ac:dyDescent="0.35">
      <c r="B26" s="2"/>
      <c r="C26" s="2"/>
      <c r="D26" s="2"/>
    </row>
    <row r="27" spans="1:4" x14ac:dyDescent="0.35">
      <c r="B27" s="25" t="s">
        <v>314</v>
      </c>
      <c r="C27" s="25"/>
      <c r="D27" s="27">
        <v>45772</v>
      </c>
    </row>
    <row r="28" spans="1:4" x14ac:dyDescent="0.35">
      <c r="B28" s="26" t="s">
        <v>145</v>
      </c>
      <c r="C28" s="26" t="s">
        <v>146</v>
      </c>
      <c r="D28" s="26" t="s">
        <v>147</v>
      </c>
    </row>
  </sheetData>
  <mergeCells count="2">
    <mergeCell ref="C8:D8"/>
    <mergeCell ref="C9:D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topLeftCell="A19" workbookViewId="0">
      <selection activeCell="F13" sqref="F13"/>
    </sheetView>
  </sheetViews>
  <sheetFormatPr defaultRowHeight="14.5" x14ac:dyDescent="0.35"/>
  <cols>
    <col min="1" max="1" width="3.453125" style="65" customWidth="1"/>
    <col min="2" max="2" width="59.453125" customWidth="1"/>
    <col min="3" max="3" width="16.54296875" customWidth="1"/>
    <col min="4" max="4" width="18.81640625" customWidth="1"/>
    <col min="6" max="6" width="10.1796875" customWidth="1"/>
    <col min="257" max="257" width="3.453125" customWidth="1"/>
    <col min="258" max="258" width="59.453125" customWidth="1"/>
    <col min="259" max="259" width="16.54296875" customWidth="1"/>
    <col min="260" max="260" width="18.81640625" customWidth="1"/>
    <col min="262" max="262" width="10.1796875" customWidth="1"/>
    <col min="513" max="513" width="3.453125" customWidth="1"/>
    <col min="514" max="514" width="59.453125" customWidth="1"/>
    <col min="515" max="515" width="16.54296875" customWidth="1"/>
    <col min="516" max="516" width="18.81640625" customWidth="1"/>
    <col min="518" max="518" width="10.1796875" customWidth="1"/>
    <col min="769" max="769" width="3.453125" customWidth="1"/>
    <col min="770" max="770" width="59.453125" customWidth="1"/>
    <col min="771" max="771" width="16.54296875" customWidth="1"/>
    <col min="772" max="772" width="18.81640625" customWidth="1"/>
    <col min="774" max="774" width="10.1796875" customWidth="1"/>
    <col min="1025" max="1025" width="3.453125" customWidth="1"/>
    <col min="1026" max="1026" width="59.453125" customWidth="1"/>
    <col min="1027" max="1027" width="16.54296875" customWidth="1"/>
    <col min="1028" max="1028" width="18.81640625" customWidth="1"/>
    <col min="1030" max="1030" width="10.1796875" customWidth="1"/>
    <col min="1281" max="1281" width="3.453125" customWidth="1"/>
    <col min="1282" max="1282" width="59.453125" customWidth="1"/>
    <col min="1283" max="1283" width="16.54296875" customWidth="1"/>
    <col min="1284" max="1284" width="18.81640625" customWidth="1"/>
    <col min="1286" max="1286" width="10.1796875" customWidth="1"/>
    <col min="1537" max="1537" width="3.453125" customWidth="1"/>
    <col min="1538" max="1538" width="59.453125" customWidth="1"/>
    <col min="1539" max="1539" width="16.54296875" customWidth="1"/>
    <col min="1540" max="1540" width="18.81640625" customWidth="1"/>
    <col min="1542" max="1542" width="10.1796875" customWidth="1"/>
    <col min="1793" max="1793" width="3.453125" customWidth="1"/>
    <col min="1794" max="1794" width="59.453125" customWidth="1"/>
    <col min="1795" max="1795" width="16.54296875" customWidth="1"/>
    <col min="1796" max="1796" width="18.81640625" customWidth="1"/>
    <col min="1798" max="1798" width="10.1796875" customWidth="1"/>
    <col min="2049" max="2049" width="3.453125" customWidth="1"/>
    <col min="2050" max="2050" width="59.453125" customWidth="1"/>
    <col min="2051" max="2051" width="16.54296875" customWidth="1"/>
    <col min="2052" max="2052" width="18.81640625" customWidth="1"/>
    <col min="2054" max="2054" width="10.1796875" customWidth="1"/>
    <col min="2305" max="2305" width="3.453125" customWidth="1"/>
    <col min="2306" max="2306" width="59.453125" customWidth="1"/>
    <col min="2307" max="2307" width="16.54296875" customWidth="1"/>
    <col min="2308" max="2308" width="18.81640625" customWidth="1"/>
    <col min="2310" max="2310" width="10.1796875" customWidth="1"/>
    <col min="2561" max="2561" width="3.453125" customWidth="1"/>
    <col min="2562" max="2562" width="59.453125" customWidth="1"/>
    <col min="2563" max="2563" width="16.54296875" customWidth="1"/>
    <col min="2564" max="2564" width="18.81640625" customWidth="1"/>
    <col min="2566" max="2566" width="10.1796875" customWidth="1"/>
    <col min="2817" max="2817" width="3.453125" customWidth="1"/>
    <col min="2818" max="2818" width="59.453125" customWidth="1"/>
    <col min="2819" max="2819" width="16.54296875" customWidth="1"/>
    <col min="2820" max="2820" width="18.81640625" customWidth="1"/>
    <col min="2822" max="2822" width="10.1796875" customWidth="1"/>
    <col min="3073" max="3073" width="3.453125" customWidth="1"/>
    <col min="3074" max="3074" width="59.453125" customWidth="1"/>
    <col min="3075" max="3075" width="16.54296875" customWidth="1"/>
    <col min="3076" max="3076" width="18.81640625" customWidth="1"/>
    <col min="3078" max="3078" width="10.1796875" customWidth="1"/>
    <col min="3329" max="3329" width="3.453125" customWidth="1"/>
    <col min="3330" max="3330" width="59.453125" customWidth="1"/>
    <col min="3331" max="3331" width="16.54296875" customWidth="1"/>
    <col min="3332" max="3332" width="18.81640625" customWidth="1"/>
    <col min="3334" max="3334" width="10.1796875" customWidth="1"/>
    <col min="3585" max="3585" width="3.453125" customWidth="1"/>
    <col min="3586" max="3586" width="59.453125" customWidth="1"/>
    <col min="3587" max="3587" width="16.54296875" customWidth="1"/>
    <col min="3588" max="3588" width="18.81640625" customWidth="1"/>
    <col min="3590" max="3590" width="10.1796875" customWidth="1"/>
    <col min="3841" max="3841" width="3.453125" customWidth="1"/>
    <col min="3842" max="3842" width="59.453125" customWidth="1"/>
    <col min="3843" max="3843" width="16.54296875" customWidth="1"/>
    <col min="3844" max="3844" width="18.81640625" customWidth="1"/>
    <col min="3846" max="3846" width="10.1796875" customWidth="1"/>
    <col min="4097" max="4097" width="3.453125" customWidth="1"/>
    <col min="4098" max="4098" width="59.453125" customWidth="1"/>
    <col min="4099" max="4099" width="16.54296875" customWidth="1"/>
    <col min="4100" max="4100" width="18.81640625" customWidth="1"/>
    <col min="4102" max="4102" width="10.1796875" customWidth="1"/>
    <col min="4353" max="4353" width="3.453125" customWidth="1"/>
    <col min="4354" max="4354" width="59.453125" customWidth="1"/>
    <col min="4355" max="4355" width="16.54296875" customWidth="1"/>
    <col min="4356" max="4356" width="18.81640625" customWidth="1"/>
    <col min="4358" max="4358" width="10.1796875" customWidth="1"/>
    <col min="4609" max="4609" width="3.453125" customWidth="1"/>
    <col min="4610" max="4610" width="59.453125" customWidth="1"/>
    <col min="4611" max="4611" width="16.54296875" customWidth="1"/>
    <col min="4612" max="4612" width="18.81640625" customWidth="1"/>
    <col min="4614" max="4614" width="10.1796875" customWidth="1"/>
    <col min="4865" max="4865" width="3.453125" customWidth="1"/>
    <col min="4866" max="4866" width="59.453125" customWidth="1"/>
    <col min="4867" max="4867" width="16.54296875" customWidth="1"/>
    <col min="4868" max="4868" width="18.81640625" customWidth="1"/>
    <col min="4870" max="4870" width="10.1796875" customWidth="1"/>
    <col min="5121" max="5121" width="3.453125" customWidth="1"/>
    <col min="5122" max="5122" width="59.453125" customWidth="1"/>
    <col min="5123" max="5123" width="16.54296875" customWidth="1"/>
    <col min="5124" max="5124" width="18.81640625" customWidth="1"/>
    <col min="5126" max="5126" width="10.1796875" customWidth="1"/>
    <col min="5377" max="5377" width="3.453125" customWidth="1"/>
    <col min="5378" max="5378" width="59.453125" customWidth="1"/>
    <col min="5379" max="5379" width="16.54296875" customWidth="1"/>
    <col min="5380" max="5380" width="18.81640625" customWidth="1"/>
    <col min="5382" max="5382" width="10.1796875" customWidth="1"/>
    <col min="5633" max="5633" width="3.453125" customWidth="1"/>
    <col min="5634" max="5634" width="59.453125" customWidth="1"/>
    <col min="5635" max="5635" width="16.54296875" customWidth="1"/>
    <col min="5636" max="5636" width="18.81640625" customWidth="1"/>
    <col min="5638" max="5638" width="10.1796875" customWidth="1"/>
    <col min="5889" max="5889" width="3.453125" customWidth="1"/>
    <col min="5890" max="5890" width="59.453125" customWidth="1"/>
    <col min="5891" max="5891" width="16.54296875" customWidth="1"/>
    <col min="5892" max="5892" width="18.81640625" customWidth="1"/>
    <col min="5894" max="5894" width="10.1796875" customWidth="1"/>
    <col min="6145" max="6145" width="3.453125" customWidth="1"/>
    <col min="6146" max="6146" width="59.453125" customWidth="1"/>
    <col min="6147" max="6147" width="16.54296875" customWidth="1"/>
    <col min="6148" max="6148" width="18.81640625" customWidth="1"/>
    <col min="6150" max="6150" width="10.1796875" customWidth="1"/>
    <col min="6401" max="6401" width="3.453125" customWidth="1"/>
    <col min="6402" max="6402" width="59.453125" customWidth="1"/>
    <col min="6403" max="6403" width="16.54296875" customWidth="1"/>
    <col min="6404" max="6404" width="18.81640625" customWidth="1"/>
    <col min="6406" max="6406" width="10.1796875" customWidth="1"/>
    <col min="6657" max="6657" width="3.453125" customWidth="1"/>
    <col min="6658" max="6658" width="59.453125" customWidth="1"/>
    <col min="6659" max="6659" width="16.54296875" customWidth="1"/>
    <col min="6660" max="6660" width="18.81640625" customWidth="1"/>
    <col min="6662" max="6662" width="10.1796875" customWidth="1"/>
    <col min="6913" max="6913" width="3.453125" customWidth="1"/>
    <col min="6914" max="6914" width="59.453125" customWidth="1"/>
    <col min="6915" max="6915" width="16.54296875" customWidth="1"/>
    <col min="6916" max="6916" width="18.81640625" customWidth="1"/>
    <col min="6918" max="6918" width="10.1796875" customWidth="1"/>
    <col min="7169" max="7169" width="3.453125" customWidth="1"/>
    <col min="7170" max="7170" width="59.453125" customWidth="1"/>
    <col min="7171" max="7171" width="16.54296875" customWidth="1"/>
    <col min="7172" max="7172" width="18.81640625" customWidth="1"/>
    <col min="7174" max="7174" width="10.1796875" customWidth="1"/>
    <col min="7425" max="7425" width="3.453125" customWidth="1"/>
    <col min="7426" max="7426" width="59.453125" customWidth="1"/>
    <col min="7427" max="7427" width="16.54296875" customWidth="1"/>
    <col min="7428" max="7428" width="18.81640625" customWidth="1"/>
    <col min="7430" max="7430" width="10.1796875" customWidth="1"/>
    <col min="7681" max="7681" width="3.453125" customWidth="1"/>
    <col min="7682" max="7682" width="59.453125" customWidth="1"/>
    <col min="7683" max="7683" width="16.54296875" customWidth="1"/>
    <col min="7684" max="7684" width="18.81640625" customWidth="1"/>
    <col min="7686" max="7686" width="10.1796875" customWidth="1"/>
    <col min="7937" max="7937" width="3.453125" customWidth="1"/>
    <col min="7938" max="7938" width="59.453125" customWidth="1"/>
    <col min="7939" max="7939" width="16.54296875" customWidth="1"/>
    <col min="7940" max="7940" width="18.81640625" customWidth="1"/>
    <col min="7942" max="7942" width="10.1796875" customWidth="1"/>
    <col min="8193" max="8193" width="3.453125" customWidth="1"/>
    <col min="8194" max="8194" width="59.453125" customWidth="1"/>
    <col min="8195" max="8195" width="16.54296875" customWidth="1"/>
    <col min="8196" max="8196" width="18.81640625" customWidth="1"/>
    <col min="8198" max="8198" width="10.1796875" customWidth="1"/>
    <col min="8449" max="8449" width="3.453125" customWidth="1"/>
    <col min="8450" max="8450" width="59.453125" customWidth="1"/>
    <col min="8451" max="8451" width="16.54296875" customWidth="1"/>
    <col min="8452" max="8452" width="18.81640625" customWidth="1"/>
    <col min="8454" max="8454" width="10.1796875" customWidth="1"/>
    <col min="8705" max="8705" width="3.453125" customWidth="1"/>
    <col min="8706" max="8706" width="59.453125" customWidth="1"/>
    <col min="8707" max="8707" width="16.54296875" customWidth="1"/>
    <col min="8708" max="8708" width="18.81640625" customWidth="1"/>
    <col min="8710" max="8710" width="10.1796875" customWidth="1"/>
    <col min="8961" max="8961" width="3.453125" customWidth="1"/>
    <col min="8962" max="8962" width="59.453125" customWidth="1"/>
    <col min="8963" max="8963" width="16.54296875" customWidth="1"/>
    <col min="8964" max="8964" width="18.81640625" customWidth="1"/>
    <col min="8966" max="8966" width="10.1796875" customWidth="1"/>
    <col min="9217" max="9217" width="3.453125" customWidth="1"/>
    <col min="9218" max="9218" width="59.453125" customWidth="1"/>
    <col min="9219" max="9219" width="16.54296875" customWidth="1"/>
    <col min="9220" max="9220" width="18.81640625" customWidth="1"/>
    <col min="9222" max="9222" width="10.1796875" customWidth="1"/>
    <col min="9473" max="9473" width="3.453125" customWidth="1"/>
    <col min="9474" max="9474" width="59.453125" customWidth="1"/>
    <col min="9475" max="9475" width="16.54296875" customWidth="1"/>
    <col min="9476" max="9476" width="18.81640625" customWidth="1"/>
    <col min="9478" max="9478" width="10.1796875" customWidth="1"/>
    <col min="9729" max="9729" width="3.453125" customWidth="1"/>
    <col min="9730" max="9730" width="59.453125" customWidth="1"/>
    <col min="9731" max="9731" width="16.54296875" customWidth="1"/>
    <col min="9732" max="9732" width="18.81640625" customWidth="1"/>
    <col min="9734" max="9734" width="10.1796875" customWidth="1"/>
    <col min="9985" max="9985" width="3.453125" customWidth="1"/>
    <col min="9986" max="9986" width="59.453125" customWidth="1"/>
    <col min="9987" max="9987" width="16.54296875" customWidth="1"/>
    <col min="9988" max="9988" width="18.81640625" customWidth="1"/>
    <col min="9990" max="9990" width="10.1796875" customWidth="1"/>
    <col min="10241" max="10241" width="3.453125" customWidth="1"/>
    <col min="10242" max="10242" width="59.453125" customWidth="1"/>
    <col min="10243" max="10243" width="16.54296875" customWidth="1"/>
    <col min="10244" max="10244" width="18.81640625" customWidth="1"/>
    <col min="10246" max="10246" width="10.1796875" customWidth="1"/>
    <col min="10497" max="10497" width="3.453125" customWidth="1"/>
    <col min="10498" max="10498" width="59.453125" customWidth="1"/>
    <col min="10499" max="10499" width="16.54296875" customWidth="1"/>
    <col min="10500" max="10500" width="18.81640625" customWidth="1"/>
    <col min="10502" max="10502" width="10.1796875" customWidth="1"/>
    <col min="10753" max="10753" width="3.453125" customWidth="1"/>
    <col min="10754" max="10754" width="59.453125" customWidth="1"/>
    <col min="10755" max="10755" width="16.54296875" customWidth="1"/>
    <col min="10756" max="10756" width="18.81640625" customWidth="1"/>
    <col min="10758" max="10758" width="10.1796875" customWidth="1"/>
    <col min="11009" max="11009" width="3.453125" customWidth="1"/>
    <col min="11010" max="11010" width="59.453125" customWidth="1"/>
    <col min="11011" max="11011" width="16.54296875" customWidth="1"/>
    <col min="11012" max="11012" width="18.81640625" customWidth="1"/>
    <col min="11014" max="11014" width="10.1796875" customWidth="1"/>
    <col min="11265" max="11265" width="3.453125" customWidth="1"/>
    <col min="11266" max="11266" width="59.453125" customWidth="1"/>
    <col min="11267" max="11267" width="16.54296875" customWidth="1"/>
    <col min="11268" max="11268" width="18.81640625" customWidth="1"/>
    <col min="11270" max="11270" width="10.1796875" customWidth="1"/>
    <col min="11521" max="11521" width="3.453125" customWidth="1"/>
    <col min="11522" max="11522" width="59.453125" customWidth="1"/>
    <col min="11523" max="11523" width="16.54296875" customWidth="1"/>
    <col min="11524" max="11524" width="18.81640625" customWidth="1"/>
    <col min="11526" max="11526" width="10.1796875" customWidth="1"/>
    <col min="11777" max="11777" width="3.453125" customWidth="1"/>
    <col min="11778" max="11778" width="59.453125" customWidth="1"/>
    <col min="11779" max="11779" width="16.54296875" customWidth="1"/>
    <col min="11780" max="11780" width="18.81640625" customWidth="1"/>
    <col min="11782" max="11782" width="10.1796875" customWidth="1"/>
    <col min="12033" max="12033" width="3.453125" customWidth="1"/>
    <col min="12034" max="12034" width="59.453125" customWidth="1"/>
    <col min="12035" max="12035" width="16.54296875" customWidth="1"/>
    <col min="12036" max="12036" width="18.81640625" customWidth="1"/>
    <col min="12038" max="12038" width="10.1796875" customWidth="1"/>
    <col min="12289" max="12289" width="3.453125" customWidth="1"/>
    <col min="12290" max="12290" width="59.453125" customWidth="1"/>
    <col min="12291" max="12291" width="16.54296875" customWidth="1"/>
    <col min="12292" max="12292" width="18.81640625" customWidth="1"/>
    <col min="12294" max="12294" width="10.1796875" customWidth="1"/>
    <col min="12545" max="12545" width="3.453125" customWidth="1"/>
    <col min="12546" max="12546" width="59.453125" customWidth="1"/>
    <col min="12547" max="12547" width="16.54296875" customWidth="1"/>
    <col min="12548" max="12548" width="18.81640625" customWidth="1"/>
    <col min="12550" max="12550" width="10.1796875" customWidth="1"/>
    <col min="12801" max="12801" width="3.453125" customWidth="1"/>
    <col min="12802" max="12802" width="59.453125" customWidth="1"/>
    <col min="12803" max="12803" width="16.54296875" customWidth="1"/>
    <col min="12804" max="12804" width="18.81640625" customWidth="1"/>
    <col min="12806" max="12806" width="10.1796875" customWidth="1"/>
    <col min="13057" max="13057" width="3.453125" customWidth="1"/>
    <col min="13058" max="13058" width="59.453125" customWidth="1"/>
    <col min="13059" max="13059" width="16.54296875" customWidth="1"/>
    <col min="13060" max="13060" width="18.81640625" customWidth="1"/>
    <col min="13062" max="13062" width="10.1796875" customWidth="1"/>
    <col min="13313" max="13313" width="3.453125" customWidth="1"/>
    <col min="13314" max="13314" width="59.453125" customWidth="1"/>
    <col min="13315" max="13315" width="16.54296875" customWidth="1"/>
    <col min="13316" max="13316" width="18.81640625" customWidth="1"/>
    <col min="13318" max="13318" width="10.1796875" customWidth="1"/>
    <col min="13569" max="13569" width="3.453125" customWidth="1"/>
    <col min="13570" max="13570" width="59.453125" customWidth="1"/>
    <col min="13571" max="13571" width="16.54296875" customWidth="1"/>
    <col min="13572" max="13572" width="18.81640625" customWidth="1"/>
    <col min="13574" max="13574" width="10.1796875" customWidth="1"/>
    <col min="13825" max="13825" width="3.453125" customWidth="1"/>
    <col min="13826" max="13826" width="59.453125" customWidth="1"/>
    <col min="13827" max="13827" width="16.54296875" customWidth="1"/>
    <col min="13828" max="13828" width="18.81640625" customWidth="1"/>
    <col min="13830" max="13830" width="10.1796875" customWidth="1"/>
    <col min="14081" max="14081" width="3.453125" customWidth="1"/>
    <col min="14082" max="14082" width="59.453125" customWidth="1"/>
    <col min="14083" max="14083" width="16.54296875" customWidth="1"/>
    <col min="14084" max="14084" width="18.81640625" customWidth="1"/>
    <col min="14086" max="14086" width="10.1796875" customWidth="1"/>
    <col min="14337" max="14337" width="3.453125" customWidth="1"/>
    <col min="14338" max="14338" width="59.453125" customWidth="1"/>
    <col min="14339" max="14339" width="16.54296875" customWidth="1"/>
    <col min="14340" max="14340" width="18.81640625" customWidth="1"/>
    <col min="14342" max="14342" width="10.1796875" customWidth="1"/>
    <col min="14593" max="14593" width="3.453125" customWidth="1"/>
    <col min="14594" max="14594" width="59.453125" customWidth="1"/>
    <col min="14595" max="14595" width="16.54296875" customWidth="1"/>
    <col min="14596" max="14596" width="18.81640625" customWidth="1"/>
    <col min="14598" max="14598" width="10.1796875" customWidth="1"/>
    <col min="14849" max="14849" width="3.453125" customWidth="1"/>
    <col min="14850" max="14850" width="59.453125" customWidth="1"/>
    <col min="14851" max="14851" width="16.54296875" customWidth="1"/>
    <col min="14852" max="14852" width="18.81640625" customWidth="1"/>
    <col min="14854" max="14854" width="10.1796875" customWidth="1"/>
    <col min="15105" max="15105" width="3.453125" customWidth="1"/>
    <col min="15106" max="15106" width="59.453125" customWidth="1"/>
    <col min="15107" max="15107" width="16.54296875" customWidth="1"/>
    <col min="15108" max="15108" width="18.81640625" customWidth="1"/>
    <col min="15110" max="15110" width="10.1796875" customWidth="1"/>
    <col min="15361" max="15361" width="3.453125" customWidth="1"/>
    <col min="15362" max="15362" width="59.453125" customWidth="1"/>
    <col min="15363" max="15363" width="16.54296875" customWidth="1"/>
    <col min="15364" max="15364" width="18.81640625" customWidth="1"/>
    <col min="15366" max="15366" width="10.1796875" customWidth="1"/>
    <col min="15617" max="15617" width="3.453125" customWidth="1"/>
    <col min="15618" max="15618" width="59.453125" customWidth="1"/>
    <col min="15619" max="15619" width="16.54296875" customWidth="1"/>
    <col min="15620" max="15620" width="18.81640625" customWidth="1"/>
    <col min="15622" max="15622" width="10.1796875" customWidth="1"/>
    <col min="15873" max="15873" width="3.453125" customWidth="1"/>
    <col min="15874" max="15874" width="59.453125" customWidth="1"/>
    <col min="15875" max="15875" width="16.54296875" customWidth="1"/>
    <col min="15876" max="15876" width="18.81640625" customWidth="1"/>
    <col min="15878" max="15878" width="10.1796875" customWidth="1"/>
    <col min="16129" max="16129" width="3.453125" customWidth="1"/>
    <col min="16130" max="16130" width="59.453125" customWidth="1"/>
    <col min="16131" max="16131" width="16.54296875" customWidth="1"/>
    <col min="16132" max="16132" width="18.81640625" customWidth="1"/>
    <col min="16134" max="16134" width="10.1796875" customWidth="1"/>
  </cols>
  <sheetData>
    <row r="1" spans="1:4" x14ac:dyDescent="0.35">
      <c r="A1" s="67"/>
      <c r="D1" s="68" t="s">
        <v>268</v>
      </c>
    </row>
    <row r="2" spans="1:4" x14ac:dyDescent="0.35">
      <c r="A2" s="67"/>
      <c r="D2" s="68" t="s">
        <v>269</v>
      </c>
    </row>
    <row r="3" spans="1:4" x14ac:dyDescent="0.35">
      <c r="A3" s="67"/>
      <c r="D3" s="68" t="s">
        <v>270</v>
      </c>
    </row>
    <row r="4" spans="1:4" x14ac:dyDescent="0.35">
      <c r="A4" s="67"/>
      <c r="D4" s="68" t="s">
        <v>271</v>
      </c>
    </row>
    <row r="5" spans="1:4" x14ac:dyDescent="0.35">
      <c r="A5" s="67"/>
      <c r="D5" s="68" t="s">
        <v>272</v>
      </c>
    </row>
    <row r="6" spans="1:4" x14ac:dyDescent="0.35">
      <c r="A6" s="67"/>
      <c r="D6" s="68" t="s">
        <v>273</v>
      </c>
    </row>
    <row r="7" spans="1:4" x14ac:dyDescent="0.35">
      <c r="A7" s="67"/>
    </row>
    <row r="8" spans="1:4" x14ac:dyDescent="0.35">
      <c r="A8" s="67"/>
      <c r="B8" s="1" t="s">
        <v>2</v>
      </c>
      <c r="C8" s="80" t="s">
        <v>3</v>
      </c>
      <c r="D8" s="80"/>
    </row>
    <row r="9" spans="1:4" x14ac:dyDescent="0.35">
      <c r="A9" s="67"/>
      <c r="B9" s="69" t="s">
        <v>4</v>
      </c>
      <c r="C9" s="81">
        <v>45747</v>
      </c>
      <c r="D9" s="82"/>
    </row>
    <row r="10" spans="1:4" x14ac:dyDescent="0.35">
      <c r="A10" s="67"/>
      <c r="B10" s="69"/>
      <c r="C10" s="5" t="s">
        <v>5</v>
      </c>
    </row>
    <row r="11" spans="1:4" x14ac:dyDescent="0.35">
      <c r="A11" s="67"/>
      <c r="B11" s="69" t="s">
        <v>315</v>
      </c>
    </row>
    <row r="12" spans="1:4" x14ac:dyDescent="0.35">
      <c r="A12" s="67"/>
      <c r="B12" s="69" t="s">
        <v>306</v>
      </c>
    </row>
    <row r="13" spans="1:4" x14ac:dyDescent="0.35">
      <c r="D13" s="83" t="s">
        <v>329</v>
      </c>
    </row>
    <row r="14" spans="1:4" s="2" customFormat="1" x14ac:dyDescent="0.35">
      <c r="A14" s="8" t="s">
        <v>7</v>
      </c>
      <c r="B14" s="8" t="s">
        <v>276</v>
      </c>
      <c r="C14" s="7" t="s">
        <v>9</v>
      </c>
      <c r="D14" s="7" t="s">
        <v>10</v>
      </c>
    </row>
    <row r="15" spans="1:4" s="2" customFormat="1" x14ac:dyDescent="0.35">
      <c r="A15" s="8">
        <v>1</v>
      </c>
      <c r="B15" s="8">
        <v>2</v>
      </c>
      <c r="C15" s="7">
        <v>3</v>
      </c>
      <c r="D15" s="7">
        <v>4</v>
      </c>
    </row>
    <row r="16" spans="1:4" s="2" customFormat="1" ht="29" x14ac:dyDescent="0.35">
      <c r="A16" s="70">
        <v>2</v>
      </c>
      <c r="B16" s="43" t="s">
        <v>316</v>
      </c>
      <c r="C16" s="71">
        <v>6006</v>
      </c>
      <c r="D16" s="71">
        <v>2530</v>
      </c>
    </row>
    <row r="17" spans="1:14" s="2" customFormat="1" ht="55.75" customHeight="1" x14ac:dyDescent="0.35">
      <c r="A17" s="70">
        <v>3</v>
      </c>
      <c r="B17" s="43" t="s">
        <v>317</v>
      </c>
      <c r="C17" s="71"/>
      <c r="D17" s="71"/>
    </row>
    <row r="18" spans="1:14" s="2" customFormat="1" ht="43.5" x14ac:dyDescent="0.35">
      <c r="A18" s="70">
        <v>4</v>
      </c>
      <c r="B18" s="43" t="s">
        <v>318</v>
      </c>
      <c r="C18" s="71"/>
      <c r="D18" s="71"/>
    </row>
    <row r="19" spans="1:14" s="2" customFormat="1" ht="72.5" x14ac:dyDescent="0.35">
      <c r="A19" s="70">
        <v>5</v>
      </c>
      <c r="B19" s="43" t="s">
        <v>319</v>
      </c>
      <c r="C19" s="71"/>
      <c r="D19" s="71"/>
    </row>
    <row r="20" spans="1:14" s="2" customFormat="1" ht="58" x14ac:dyDescent="0.35">
      <c r="A20" s="70">
        <v>6</v>
      </c>
      <c r="B20" s="43" t="s">
        <v>320</v>
      </c>
      <c r="C20" s="71"/>
      <c r="D20" s="71"/>
    </row>
    <row r="21" spans="1:14" s="2" customFormat="1" ht="43.5" x14ac:dyDescent="0.35">
      <c r="A21" s="70">
        <v>7</v>
      </c>
      <c r="B21" s="43" t="s">
        <v>321</v>
      </c>
      <c r="C21" s="71"/>
      <c r="D21" s="71">
        <v>104</v>
      </c>
    </row>
    <row r="22" spans="1:14" s="2" customFormat="1" ht="29" x14ac:dyDescent="0.35">
      <c r="A22" s="72">
        <v>8</v>
      </c>
      <c r="B22" s="9" t="s">
        <v>322</v>
      </c>
      <c r="C22" s="19">
        <f>SUM(C16:C21)</f>
        <v>6006</v>
      </c>
      <c r="D22" s="19">
        <f>SUM(D16:D21)</f>
        <v>2634</v>
      </c>
    </row>
    <row r="23" spans="1:14" s="2" customFormat="1" ht="58" x14ac:dyDescent="0.35">
      <c r="A23" s="70">
        <v>9</v>
      </c>
      <c r="B23" s="43" t="s">
        <v>323</v>
      </c>
      <c r="C23" s="71"/>
      <c r="D23" s="71"/>
      <c r="N23" s="73"/>
    </row>
    <row r="24" spans="1:14" s="2" customFormat="1" ht="29" x14ac:dyDescent="0.35">
      <c r="A24" s="70">
        <v>10</v>
      </c>
      <c r="B24" s="43" t="s">
        <v>324</v>
      </c>
      <c r="C24" s="74">
        <v>5608</v>
      </c>
      <c r="D24" s="71">
        <v>2374</v>
      </c>
    </row>
    <row r="25" spans="1:14" s="2" customFormat="1" ht="29" x14ac:dyDescent="0.35">
      <c r="A25" s="72">
        <v>11</v>
      </c>
      <c r="B25" s="9" t="s">
        <v>322</v>
      </c>
      <c r="C25" s="19">
        <f>SUM(C23:C24)</f>
        <v>5608</v>
      </c>
      <c r="D25" s="19">
        <f>SUM(D23:D24)</f>
        <v>2374</v>
      </c>
    </row>
    <row r="26" spans="1:14" s="2" customFormat="1" ht="29" x14ac:dyDescent="0.35">
      <c r="A26" s="72">
        <v>12</v>
      </c>
      <c r="B26" s="9" t="s">
        <v>325</v>
      </c>
      <c r="C26" s="19">
        <f>C22-C25</f>
        <v>398</v>
      </c>
      <c r="D26" s="19">
        <f>D22-D25</f>
        <v>260</v>
      </c>
    </row>
    <row r="27" spans="1:14" s="2" customFormat="1" ht="31.75" customHeight="1" x14ac:dyDescent="0.35">
      <c r="A27" s="72">
        <v>13</v>
      </c>
      <c r="B27" s="9" t="s">
        <v>326</v>
      </c>
      <c r="C27" s="19">
        <v>43.6</v>
      </c>
      <c r="D27" s="19">
        <v>43.6</v>
      </c>
    </row>
    <row r="28" spans="1:14" s="2" customFormat="1" ht="31.75" customHeight="1" x14ac:dyDescent="0.35">
      <c r="A28" s="72">
        <v>14</v>
      </c>
      <c r="B28" s="9" t="s">
        <v>327</v>
      </c>
      <c r="C28" s="75">
        <f>IFERROR(C26/C27,0)</f>
        <v>9.1284403669724767</v>
      </c>
      <c r="D28" s="75">
        <f>IFERROR(D26/D27,0)</f>
        <v>5.9633027522935782</v>
      </c>
    </row>
    <row r="30" spans="1:14" x14ac:dyDescent="0.35">
      <c r="B30" s="26" t="s">
        <v>145</v>
      </c>
      <c r="C30" s="26" t="s">
        <v>146</v>
      </c>
      <c r="D30" s="26" t="s">
        <v>147</v>
      </c>
    </row>
    <row r="31" spans="1:14" x14ac:dyDescent="0.35">
      <c r="B31" s="2"/>
      <c r="C31" s="2"/>
      <c r="D31" s="2"/>
    </row>
    <row r="32" spans="1:14" x14ac:dyDescent="0.35">
      <c r="B32" s="25" t="s">
        <v>148</v>
      </c>
      <c r="C32" s="25"/>
      <c r="D32" s="27" t="s">
        <v>328</v>
      </c>
    </row>
    <row r="33" spans="2:4" x14ac:dyDescent="0.35">
      <c r="B33" s="26" t="s">
        <v>145</v>
      </c>
      <c r="C33" s="26" t="s">
        <v>146</v>
      </c>
      <c r="D33" s="26" t="s">
        <v>147</v>
      </c>
    </row>
  </sheetData>
  <mergeCells count="2">
    <mergeCell ref="C8:D8"/>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Fin Statement</vt:lpstr>
      <vt:lpstr>P&amp;L</vt:lpstr>
      <vt:lpstr>PRU INV 1</vt:lpstr>
      <vt:lpstr>PRU INV 2</vt:lpstr>
      <vt:lpstr>PRU INV 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2025-05-02T04:48:16Z</dcterms:created>
  <dcterms:modified xsi:type="dcterms:W3CDTF">2025-05-15T10:46:09Z</dcterms:modified>
</cp:coreProperties>
</file>